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74" lockStructure="1" lockWindows="1"/>
  <bookViews>
    <workbookView xWindow="240" yWindow="-75" windowWidth="18480" windowHeight="7215"/>
  </bookViews>
  <sheets>
    <sheet name="Re" sheetId="1" r:id="rId1"/>
    <sheet name="F1" sheetId="2" r:id="rId2"/>
    <sheet name="F2" sheetId="3" r:id="rId3"/>
    <sheet name="F3" sheetId="4" r:id="rId4"/>
    <sheet name="F4" sheetId="5" r:id="rId5"/>
    <sheet name="F5" sheetId="6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S20" i="2" l="1"/>
  <c r="D71" i="1" l="1"/>
  <c r="E71" i="1"/>
  <c r="F71" i="1"/>
  <c r="G71" i="1"/>
  <c r="C71" i="1"/>
  <c r="D70" i="1"/>
  <c r="E70" i="1"/>
  <c r="F70" i="1"/>
  <c r="G70" i="1"/>
  <c r="C70" i="1"/>
  <c r="C28" i="1"/>
  <c r="D22" i="1"/>
  <c r="E22" i="1"/>
  <c r="F22" i="1"/>
  <c r="G22" i="1"/>
  <c r="H22" i="1"/>
  <c r="I22" i="1"/>
  <c r="C22" i="1"/>
  <c r="R20" i="6" l="1"/>
  <c r="Q24" i="5"/>
  <c r="P23" i="4"/>
  <c r="T21" i="3"/>
  <c r="P22" i="4"/>
  <c r="R19" i="6"/>
  <c r="Q23" i="5"/>
  <c r="T20" i="3"/>
  <c r="S19" i="2"/>
  <c r="R18" i="6"/>
  <c r="Q22" i="5"/>
  <c r="T19" i="3"/>
  <c r="S18" i="2"/>
  <c r="R17" i="6"/>
  <c r="Q21" i="5"/>
  <c r="T18" i="3"/>
  <c r="U28" i="1" l="1"/>
  <c r="U29" i="1"/>
  <c r="U30" i="1"/>
  <c r="U31" i="1"/>
  <c r="G28" i="1" l="1"/>
  <c r="F28" i="1"/>
  <c r="E28" i="1"/>
  <c r="D28" i="1"/>
  <c r="E30" i="1"/>
  <c r="E29" i="1"/>
  <c r="C29" i="1"/>
  <c r="T20" i="6" l="1"/>
  <c r="G32" i="1" s="1"/>
  <c r="T19" i="6"/>
  <c r="G31" i="1" s="1"/>
  <c r="T18" i="6"/>
  <c r="G30" i="1" s="1"/>
  <c r="T17" i="6"/>
  <c r="G29" i="1" s="1"/>
  <c r="S24" i="5"/>
  <c r="F32" i="1" s="1"/>
  <c r="S23" i="5"/>
  <c r="F31" i="1" s="1"/>
  <c r="S22" i="5"/>
  <c r="F30" i="1" s="1"/>
  <c r="S21" i="5"/>
  <c r="F29" i="1" s="1"/>
  <c r="R23" i="4"/>
  <c r="E32" i="1" s="1"/>
  <c r="R22" i="4"/>
  <c r="E31" i="1" s="1"/>
  <c r="R21" i="4"/>
  <c r="R20" i="4"/>
  <c r="V21" i="3"/>
  <c r="D32" i="1" s="1"/>
  <c r="V20" i="3"/>
  <c r="D31" i="1" s="1"/>
  <c r="V19" i="3"/>
  <c r="D30" i="1" s="1"/>
  <c r="V18" i="3"/>
  <c r="D29" i="1" s="1"/>
  <c r="U20" i="2" l="1"/>
  <c r="C32" i="1" s="1"/>
  <c r="U19" i="2"/>
  <c r="C31" i="1" s="1"/>
  <c r="U18" i="2"/>
  <c r="C30" i="1" s="1"/>
  <c r="U17" i="2"/>
</calcChain>
</file>

<file path=xl/sharedStrings.xml><?xml version="1.0" encoding="utf-8"?>
<sst xmlns="http://schemas.openxmlformats.org/spreadsheetml/2006/main" count="367" uniqueCount="132">
  <si>
    <t>место в рейтинге</t>
  </si>
  <si>
    <t>Рейтинговая оценка</t>
  </si>
  <si>
    <t>отлично</t>
  </si>
  <si>
    <t>хорошо</t>
  </si>
  <si>
    <t>Рейтинг  организаций, осуществляющих образовательную деятельность по программам среднего профессионального образования на территории Орловской области</t>
  </si>
  <si>
    <t>Место в базовом рейтинге F1</t>
  </si>
  <si>
    <t>G1.</t>
  </si>
  <si>
    <t>G2</t>
  </si>
  <si>
    <t>G3</t>
  </si>
  <si>
    <t>G4</t>
  </si>
  <si>
    <t>G5</t>
  </si>
  <si>
    <t>F1</t>
  </si>
  <si>
    <t>индекс по F1</t>
  </si>
  <si>
    <t>Рейтинговая оценка по F1</t>
  </si>
  <si>
    <t>высокий уровень</t>
  </si>
  <si>
    <r>
      <t xml:space="preserve"> </t>
    </r>
    <r>
      <rPr>
        <b/>
        <sz val="14"/>
        <color theme="1"/>
        <rFont val="Times New Roman"/>
        <family val="1"/>
        <charset val="204"/>
      </rPr>
      <t>Оценка деятельности организаций СПО Орловской области по интегральному фактору F1: Открытость и доступность информации об организации.</t>
    </r>
  </si>
  <si>
    <t>Место в базовом рейтинге F2</t>
  </si>
  <si>
    <t>G6</t>
  </si>
  <si>
    <t>G7</t>
  </si>
  <si>
    <t>F2</t>
  </si>
  <si>
    <t>Рейтинговая оценка по F2</t>
  </si>
  <si>
    <t>Оценка деятельности организаций СПО Орловской области по интегральному фактору F2: Комфортность условий, в которых осуществляется образовательная деятельность</t>
  </si>
  <si>
    <t>Место в базовом рейтинге F3</t>
  </si>
  <si>
    <t>Рейтинговая оценка по F3</t>
  </si>
  <si>
    <t>Оценка деятельности организаций СПО Орловской области по интегральному фактору F3: Доброжелательность, вежливость, компетентность работников.</t>
  </si>
  <si>
    <t>Место в базовом рейтинге F4</t>
  </si>
  <si>
    <t>X1.</t>
  </si>
  <si>
    <t>X2</t>
  </si>
  <si>
    <t>X3</t>
  </si>
  <si>
    <t>F4</t>
  </si>
  <si>
    <t>Рейтинговая оценка по F4</t>
  </si>
  <si>
    <t>Оценка деятельности организаций СПО Орловской области по интегральному фактору F4: Удовлетворенность качеством предоставляемых образовательных услуг</t>
  </si>
  <si>
    <t>Место в базовом рейтинге F5</t>
  </si>
  <si>
    <t>X4</t>
  </si>
  <si>
    <t>F5</t>
  </si>
  <si>
    <t>Рейтинговая оценка по F5</t>
  </si>
  <si>
    <t>Оценка деятельности организаций СПО Орловской области по интегральному фактору F5: Результативность деятельности учреждения.</t>
  </si>
  <si>
    <t>Рейтинговая оценка по интегральному фактору F1.</t>
  </si>
  <si>
    <t>количество СПО</t>
  </si>
  <si>
    <t>%</t>
  </si>
  <si>
    <t>Отлично</t>
  </si>
  <si>
    <t>Хорошо</t>
  </si>
  <si>
    <t>Удовлетворительно</t>
  </si>
  <si>
    <t>Неудовлетворително</t>
  </si>
  <si>
    <t>Зависимость рейтинговой оценки от значения интегральных факторов</t>
  </si>
  <si>
    <t>Высокий уровень</t>
  </si>
  <si>
    <t>Средний уровень</t>
  </si>
  <si>
    <t>Низкий уровень</t>
  </si>
  <si>
    <t xml:space="preserve">Название БОУ ОО СПО
</t>
  </si>
  <si>
    <t xml:space="preserve"> «Мезенский педагогический колледж»</t>
  </si>
  <si>
    <t xml:space="preserve"> «Болховский педагогический колледж»</t>
  </si>
  <si>
    <t xml:space="preserve"> «Орловский  технологический техникум»</t>
  </si>
  <si>
    <t xml:space="preserve"> «Орловский реставрационно-строительный техникум»</t>
  </si>
  <si>
    <t xml:space="preserve"> «Орловский техникум агробизнеса и сервиса»</t>
  </si>
  <si>
    <t xml:space="preserve"> «Орловский техникум сферы услуг»</t>
  </si>
  <si>
    <t xml:space="preserve"> «Орловский техникум технологии и предпринимательства имени В.А.Русанова»</t>
  </si>
  <si>
    <t>«Орловский технический колледж»</t>
  </si>
  <si>
    <t xml:space="preserve"> «Ливенский строительный техникум»</t>
  </si>
  <si>
    <t xml:space="preserve"> «Глазуновский сельскохозяйственный техникум»</t>
  </si>
  <si>
    <t>«Орловский музыкальный колледж»</t>
  </si>
  <si>
    <t xml:space="preserve"> «Орловский техникум агротехнологий и транспорта»</t>
  </si>
  <si>
    <t xml:space="preserve"> «Орловский техникум путей сообщения имени В.А. Лапочкина»</t>
  </si>
  <si>
    <t xml:space="preserve"> «Орловский спортивный техникум»</t>
  </si>
  <si>
    <t xml:space="preserve"> «Орловский базовый медицинский колледж»</t>
  </si>
  <si>
    <t xml:space="preserve"> «Орловский автодорожный техникум»</t>
  </si>
  <si>
    <t xml:space="preserve"> «Орловское художественное училище имени Г. Г. Мясоедова»</t>
  </si>
  <si>
    <t>«Покровский техникум»</t>
  </si>
  <si>
    <t xml:space="preserve"> «Орловский областной колледж культуры и искусств»</t>
  </si>
  <si>
    <t>Название организации БОУ ОО СПО</t>
  </si>
  <si>
    <t>«Мезенский педагогический колледж»</t>
  </si>
  <si>
    <t>«Орловский техникум технологии и предпринимательства имени В.А.Русанова»</t>
  </si>
  <si>
    <t>«Орловский техникум агробизнеса и сервиса»</t>
  </si>
  <si>
    <t>«Болховский педагогический колледж»</t>
  </si>
  <si>
    <t>«Орловский  технологический техникум»</t>
  </si>
  <si>
    <t>«Орловский спортивный техникум»</t>
  </si>
  <si>
    <t>«Орловский техникум агротехнологий и транспорта»</t>
  </si>
  <si>
    <t>«Орловский техникум путей сообщения имени В.А. Лапочкина»</t>
  </si>
  <si>
    <t>«Глазуновский сельскохозяйственный техникум»</t>
  </si>
  <si>
    <t>«Орловский реставрационно-строительный техникум»</t>
  </si>
  <si>
    <t>«Орловский автодорожный техникум»</t>
  </si>
  <si>
    <t>«Орловский техникум сферы услуг»</t>
  </si>
  <si>
    <t>«Орловский областной колледж культуры и искусств»</t>
  </si>
  <si>
    <t>«Орловский базовый медицинский колледж»</t>
  </si>
  <si>
    <t>«Ливенский строительный техникум»</t>
  </si>
  <si>
    <t>«Орловское художественное училище имени Г. Г. Мясоедова»</t>
  </si>
  <si>
    <t>Рейтинговая оценка по интегральному фактору F2.</t>
  </si>
  <si>
    <t>Название организации           БОУ ОО СПО</t>
  </si>
  <si>
    <t>G 3.1.</t>
  </si>
  <si>
    <t>G 3.2</t>
  </si>
  <si>
    <t>F 3</t>
  </si>
  <si>
    <t>Рейтинговая оценка по интегральному фактору F3.</t>
  </si>
  <si>
    <t xml:space="preserve"> «Орловский музыкальный колледж»</t>
  </si>
  <si>
    <t>Рейтинговая оценка по интегральному фактору F4.</t>
  </si>
  <si>
    <t>Рейтинговая оценка по интегральному фактору F5.</t>
  </si>
  <si>
    <r>
      <rPr>
        <b/>
        <sz val="12"/>
        <color theme="1"/>
        <rFont val="Times New Roman"/>
        <family val="1"/>
        <charset val="204"/>
      </rPr>
      <t>X1:</t>
    </r>
    <r>
      <rPr>
        <sz val="12"/>
        <color theme="1"/>
        <rFont val="Times New Roman"/>
        <family val="1"/>
        <charset val="204"/>
      </rPr>
      <t xml:space="preserve"> Доля обучающихся (студентов), не отчисленных из профессиональной образовательной организации.</t>
    </r>
  </si>
  <si>
    <r>
      <rPr>
        <b/>
        <sz val="12"/>
        <color theme="1"/>
        <rFont val="Times New Roman"/>
        <family val="1"/>
        <charset val="204"/>
      </rPr>
      <t xml:space="preserve">X2: </t>
    </r>
    <r>
      <rPr>
        <sz val="12"/>
        <color theme="1"/>
        <rFont val="Times New Roman"/>
        <family val="1"/>
        <charset val="204"/>
      </rPr>
      <t>Доля выпускников образовательной организации очной формы обучения, трудоустроившихся в течение первого года после окончания обучения по полученной специальности</t>
    </r>
  </si>
  <si>
    <r>
      <rPr>
        <b/>
        <sz val="12"/>
        <color theme="1"/>
        <rFont val="Times New Roman"/>
        <family val="1"/>
        <charset val="204"/>
      </rPr>
      <t>X3:</t>
    </r>
    <r>
      <rPr>
        <sz val="12"/>
        <color theme="1"/>
        <rFont val="Times New Roman"/>
        <family val="1"/>
        <charset val="204"/>
      </rPr>
      <t xml:space="preserve"> Доля выпускников профессиональной образовательной организации, окончивших образовательное учреждение с отличием </t>
    </r>
  </si>
  <si>
    <r>
      <rPr>
        <b/>
        <sz val="12"/>
        <color theme="1"/>
        <rFont val="Times New Roman"/>
        <family val="1"/>
        <charset val="204"/>
      </rPr>
      <t>X4:</t>
    </r>
    <r>
      <rPr>
        <sz val="12"/>
        <color theme="1"/>
        <rFont val="Times New Roman"/>
        <family val="1"/>
        <charset val="204"/>
      </rPr>
      <t xml:space="preserve"> Доля выпускников профессиональной образовательной организации,  получивших диплом об окончании профессиональной образовательной организации </t>
    </r>
  </si>
  <si>
    <r>
      <rPr>
        <b/>
        <sz val="12"/>
        <color theme="1"/>
        <rFont val="Times New Roman"/>
        <family val="1"/>
        <charset val="204"/>
      </rPr>
      <t>X1:</t>
    </r>
    <r>
      <rPr>
        <sz val="12"/>
        <color theme="1"/>
        <rFont val="Times New Roman"/>
        <family val="1"/>
        <charset val="204"/>
      </rPr>
      <t xml:space="preserve"> 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</t>
    </r>
  </si>
  <si>
    <r>
      <rPr>
        <b/>
        <sz val="12"/>
        <color theme="1"/>
        <rFont val="Times New Roman"/>
        <family val="1"/>
        <charset val="204"/>
      </rPr>
      <t xml:space="preserve">X2: </t>
    </r>
    <r>
      <rPr>
        <sz val="12"/>
        <color theme="1"/>
        <rFont val="Times New Roman"/>
        <family val="1"/>
        <charset val="204"/>
      </rPr>
      <t>Доля получателей образовательных услуг, удовлетворенных качеством предоставляемых образовательных услуг, от общего числа опрошенных получателей образовательных услуг</t>
    </r>
  </si>
  <si>
    <r>
      <rPr>
        <b/>
        <sz val="12"/>
        <color theme="1"/>
        <rFont val="Times New Roman"/>
        <family val="1"/>
        <charset val="204"/>
      </rPr>
      <t>X3:</t>
    </r>
    <r>
      <rPr>
        <sz val="12"/>
        <color theme="1"/>
        <rFont val="Times New Roman"/>
        <family val="1"/>
        <charset val="204"/>
      </rPr>
      <t xml:space="preserve"> Доля получателей образовательных услуг, которые готовы рекомендовать организацию родственникам и знакомым, от общего числа опрошенных получателей образовательных услуг</t>
    </r>
  </si>
  <si>
    <r>
      <rPr>
        <b/>
        <sz val="12"/>
        <color theme="1"/>
        <rFont val="Times New Roman"/>
        <family val="1"/>
        <charset val="204"/>
      </rPr>
      <t>G1:</t>
    </r>
    <r>
      <rPr>
        <sz val="12"/>
        <color theme="1"/>
        <rFont val="Times New Roman"/>
        <family val="1"/>
        <charset val="204"/>
      </rPr>
      <t xml:space="preserve"> Доля получателей образовательных услуг, положительно оценивающих доброжелательность и вежливость работников организации от общего числа опрошенных получателей образовательных услуг </t>
    </r>
  </si>
  <si>
    <r>
      <t xml:space="preserve">G2: </t>
    </r>
    <r>
      <rPr>
        <sz val="12"/>
        <color theme="1"/>
        <rFont val="Times New Roman"/>
        <family val="1"/>
        <charset val="204"/>
      </rPr>
      <t>Доля получателей образовательных услуг, удовлетворенных компетентностью работников организации, от общего числа опрошенных получателей образовательных услуг</t>
    </r>
  </si>
  <si>
    <r>
      <rPr>
        <b/>
        <sz val="12"/>
        <color theme="1"/>
        <rFont val="Times New Roman"/>
        <family val="1"/>
        <charset val="204"/>
      </rPr>
      <t>G1:</t>
    </r>
    <r>
      <rPr>
        <sz val="12"/>
        <color theme="1"/>
        <rFont val="Times New Roman"/>
        <family val="1"/>
        <charset val="204"/>
      </rPr>
      <t xml:space="preserve"> Материально-техническое и информационное обеспечение организации</t>
    </r>
  </si>
  <si>
    <r>
      <rPr>
        <b/>
        <sz val="12"/>
        <color theme="1"/>
        <rFont val="Times New Roman"/>
        <family val="1"/>
        <charset val="204"/>
      </rPr>
      <t>G2:</t>
    </r>
    <r>
      <rPr>
        <sz val="12"/>
        <color theme="1"/>
        <rFont val="Times New Roman"/>
        <family val="1"/>
        <charset val="204"/>
      </rPr>
      <t xml:space="preserve"> Наличие необходимых условий для охраны и укрепления здоровья, организации питания обучающихся </t>
    </r>
  </si>
  <si>
    <r>
      <rPr>
        <b/>
        <sz val="12"/>
        <color theme="1"/>
        <rFont val="Times New Roman"/>
        <family val="1"/>
        <charset val="204"/>
      </rPr>
      <t>G3:</t>
    </r>
    <r>
      <rPr>
        <sz val="12"/>
        <color theme="1"/>
        <rFont val="Times New Roman"/>
        <family val="1"/>
        <charset val="204"/>
      </rPr>
      <t xml:space="preserve">  Условия для индивидуальной работы с обучающимися </t>
    </r>
  </si>
  <si>
    <r>
      <rPr>
        <b/>
        <sz val="12"/>
        <color theme="1"/>
        <rFont val="Times New Roman"/>
        <family val="1"/>
        <charset val="204"/>
      </rPr>
      <t>G4:</t>
    </r>
    <r>
      <rPr>
        <sz val="12"/>
        <color theme="1"/>
        <rFont val="Times New Roman"/>
        <family val="1"/>
        <charset val="204"/>
      </rPr>
      <t xml:space="preserve"> Наличие дополнительных образовательных программ</t>
    </r>
  </si>
  <si>
    <r>
      <rPr>
        <b/>
        <sz val="12"/>
        <color theme="1"/>
        <rFont val="Times New Roman"/>
        <family val="1"/>
        <charset val="204"/>
      </rPr>
      <t>G5:</t>
    </r>
    <r>
      <rPr>
        <sz val="12"/>
        <color theme="1"/>
        <rFont val="Times New Roman"/>
        <family val="1"/>
        <charset val="204"/>
      </rPr>
      <t xml:space="preserve"> Наличие возможности развития творческих способностей и интересов обучающихся</t>
    </r>
  </si>
  <si>
    <r>
      <rPr>
        <b/>
        <sz val="12"/>
        <color theme="1"/>
        <rFont val="Times New Roman"/>
        <family val="1"/>
        <charset val="204"/>
      </rPr>
      <t>G6:</t>
    </r>
    <r>
      <rPr>
        <sz val="12"/>
        <color theme="1"/>
        <rFont val="Times New Roman"/>
        <family val="1"/>
        <charset val="204"/>
      </rPr>
      <t xml:space="preserve"> Наличие возможности оказания психолого-педагогической, медицинской и социальной помощи обучающимся</t>
    </r>
  </si>
  <si>
    <r>
      <rPr>
        <b/>
        <sz val="12"/>
        <color theme="1"/>
        <rFont val="Times New Roman"/>
        <family val="1"/>
        <charset val="204"/>
      </rPr>
      <t xml:space="preserve">G7: </t>
    </r>
    <r>
      <rPr>
        <sz val="12"/>
        <color theme="1"/>
        <rFont val="Times New Roman"/>
        <family val="1"/>
        <charset val="204"/>
      </rPr>
      <t>Наличие условий организации обучения и воспитания обучающихся с ограниченными возможностями здоровья и инвалидов</t>
    </r>
  </si>
  <si>
    <r>
      <rPr>
        <b/>
        <sz val="12"/>
        <color theme="1"/>
        <rFont val="Times New Roman"/>
        <family val="1"/>
        <charset val="204"/>
      </rPr>
      <t>G1:</t>
    </r>
    <r>
      <rPr>
        <sz val="12"/>
        <color theme="1"/>
        <rFont val="Times New Roman"/>
        <family val="1"/>
        <charset val="204"/>
      </rPr>
      <t xml:space="preserve"> Полнота и актуальность информации об организации.</t>
    </r>
  </si>
  <si>
    <r>
      <rPr>
        <b/>
        <sz val="12"/>
        <color theme="1"/>
        <rFont val="Times New Roman"/>
        <family val="1"/>
        <charset val="204"/>
      </rPr>
      <t xml:space="preserve">G2: </t>
    </r>
    <r>
      <rPr>
        <sz val="12"/>
        <color theme="1"/>
        <rFont val="Times New Roman"/>
        <family val="1"/>
        <charset val="204"/>
      </rPr>
      <t>Наличие на официальном сайте организации в сети Интернет сведений о педагогических работниках.</t>
    </r>
  </si>
  <si>
    <r>
      <rPr>
        <b/>
        <sz val="12"/>
        <color theme="1"/>
        <rFont val="Times New Roman"/>
        <family val="1"/>
        <charset val="204"/>
      </rPr>
      <t>G3:</t>
    </r>
    <r>
      <rPr>
        <sz val="12"/>
        <color theme="1"/>
        <rFont val="Times New Roman"/>
        <family val="1"/>
        <charset val="204"/>
      </rPr>
      <t xml:space="preserve"> 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  </t>
    </r>
  </si>
  <si>
    <r>
      <rPr>
        <b/>
        <sz val="12"/>
        <color theme="1"/>
        <rFont val="Times New Roman"/>
        <family val="1"/>
        <charset val="204"/>
      </rPr>
      <t>G4:</t>
    </r>
    <r>
      <rPr>
        <sz val="12"/>
        <color theme="1"/>
        <rFont val="Times New Roman"/>
        <family val="1"/>
        <charset val="204"/>
      </rPr>
      <t xml:space="preserve">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</t>
    </r>
  </si>
  <si>
    <r>
      <rPr>
        <b/>
        <sz val="12"/>
        <color theme="1"/>
        <rFont val="Times New Roman"/>
        <family val="1"/>
        <charset val="204"/>
      </rPr>
      <t xml:space="preserve">G5: </t>
    </r>
    <r>
      <rPr>
        <sz val="12"/>
        <color theme="1"/>
        <rFont val="Times New Roman"/>
        <family val="1"/>
        <charset val="204"/>
      </rPr>
      <t>Опрос участников, получающих образовательные услуги, об удовлетворенности открытостью и доступностью информации об учреждении</t>
    </r>
  </si>
  <si>
    <t>удовлетвори-тельно</t>
  </si>
  <si>
    <r>
      <t xml:space="preserve">F1: </t>
    </r>
    <r>
      <rPr>
        <sz val="13"/>
        <color theme="1"/>
        <rFont val="Times New Roman"/>
        <family val="1"/>
        <charset val="204"/>
      </rPr>
      <t>Открытость и доступность информации об организации</t>
    </r>
  </si>
  <si>
    <r>
      <t xml:space="preserve">F2: </t>
    </r>
    <r>
      <rPr>
        <sz val="13"/>
        <color theme="1"/>
        <rFont val="Times New Roman"/>
        <family val="1"/>
        <charset val="204"/>
      </rPr>
      <t>Комфортность условий, в которых осуществляется образовательная деятельность</t>
    </r>
  </si>
  <si>
    <r>
      <t xml:space="preserve">F3: </t>
    </r>
    <r>
      <rPr>
        <sz val="13"/>
        <color theme="1"/>
        <rFont val="Times New Roman"/>
        <family val="1"/>
        <charset val="204"/>
      </rPr>
      <t>Доброжелательность, вежливость, компетентность работников</t>
    </r>
  </si>
  <si>
    <r>
      <t xml:space="preserve">F4: </t>
    </r>
    <r>
      <rPr>
        <sz val="13"/>
        <color theme="1"/>
        <rFont val="Times New Roman"/>
        <family val="1"/>
        <charset val="204"/>
      </rPr>
      <t>Удовлетворенность качеством предоставляемых услуг</t>
    </r>
  </si>
  <si>
    <r>
      <t xml:space="preserve">F5: </t>
    </r>
    <r>
      <rPr>
        <sz val="13"/>
        <color theme="1"/>
        <rFont val="Times New Roman"/>
        <family val="1"/>
        <charset val="204"/>
      </rPr>
      <t>Результативность деятельности учреждения</t>
    </r>
  </si>
  <si>
    <r>
      <t xml:space="preserve">Re: </t>
    </r>
    <r>
      <rPr>
        <sz val="13"/>
        <color theme="1"/>
        <rFont val="Times New Roman"/>
        <family val="1"/>
        <charset val="204"/>
      </rPr>
      <t>Рейтинговый функционал</t>
    </r>
  </si>
  <si>
    <t>Свод-ный индекс</t>
  </si>
  <si>
    <t>Распределение организаций СПО в соответствии с  рейтинговая оценка качества образовательной деятельности СПО по интегральным факторам</t>
  </si>
  <si>
    <r>
      <t xml:space="preserve">1      </t>
    </r>
    <r>
      <rPr>
        <sz val="13"/>
        <color theme="1"/>
        <rFont val="Times New Roman"/>
        <family val="1"/>
        <charset val="204"/>
      </rPr>
      <t>Лидер рейтинга</t>
    </r>
  </si>
  <si>
    <t>Повышенный уровень</t>
  </si>
  <si>
    <t>Среднее</t>
  </si>
  <si>
    <t>Сводный индекс</t>
  </si>
  <si>
    <t>"Хорошо"</t>
  </si>
  <si>
    <t>Среднее значение рейтингово индекса по каждому интегральному фактору</t>
  </si>
  <si>
    <t>Средняя рейтинговая оценка  БОУ ОО СПО Орловской области</t>
  </si>
  <si>
    <t>низкий уровень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</si>
</sst>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5E1FF"/>
        <bgColor indexed="64"/>
      </patternFill>
    </fill>
    <fill>
      <patternFill patternType="solid">
        <fgColor rgb="FFF8FAF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wrapText="1"/>
    </xf>
    <xf numFmtId="2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9" fontId="2" fillId="21" borderId="1" xfId="0" applyNumberFormat="1" applyFont="1" applyFill="1" applyBorder="1" applyAlignment="1">
      <alignment horizontal="center" wrapText="1"/>
    </xf>
    <xf numFmtId="9" fontId="2" fillId="4" borderId="1" xfId="0" applyNumberFormat="1" applyFont="1" applyFill="1" applyBorder="1" applyAlignment="1">
      <alignment horizontal="center"/>
    </xf>
    <xf numFmtId="0" fontId="0" fillId="0" borderId="0" xfId="0"/>
    <xf numFmtId="2" fontId="3" fillId="7" borderId="1" xfId="0" applyNumberFormat="1" applyFont="1" applyFill="1" applyBorder="1" applyAlignment="1">
      <alignment horizontal="center"/>
    </xf>
    <xf numFmtId="0" fontId="2" fillId="22" borderId="2" xfId="0" applyFont="1" applyFill="1" applyBorder="1" applyAlignment="1">
      <alignment horizontal="center" wrapText="1"/>
    </xf>
    <xf numFmtId="164" fontId="2" fillId="22" borderId="2" xfId="0" applyNumberFormat="1" applyFont="1" applyFill="1" applyBorder="1" applyAlignment="1">
      <alignment horizontal="center"/>
    </xf>
    <xf numFmtId="2" fontId="2" fillId="7" borderId="2" xfId="0" applyNumberFormat="1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2" fontId="2" fillId="11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8" borderId="1" xfId="0" applyNumberFormat="1" applyFont="1" applyFill="1" applyBorder="1" applyAlignment="1">
      <alignment horizontal="center"/>
    </xf>
    <xf numFmtId="2" fontId="3" fillId="9" borderId="1" xfId="0" applyNumberFormat="1" applyFont="1" applyFill="1" applyBorder="1" applyAlignment="1">
      <alignment horizontal="center"/>
    </xf>
    <xf numFmtId="2" fontId="3" fillId="10" borderId="1" xfId="0" applyNumberFormat="1" applyFont="1" applyFill="1" applyBorder="1" applyAlignment="1">
      <alignment horizontal="center"/>
    </xf>
    <xf numFmtId="2" fontId="3" fillId="11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 wrapText="1"/>
    </xf>
    <xf numFmtId="0" fontId="0" fillId="0" borderId="0" xfId="0"/>
    <xf numFmtId="0" fontId="2" fillId="23" borderId="0" xfId="0" applyFont="1" applyFill="1" applyAlignment="1">
      <alignment horizontal="center" wrapText="1"/>
    </xf>
    <xf numFmtId="0" fontId="2" fillId="2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23" borderId="1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2" fillId="21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2" fillId="24" borderId="2" xfId="0" applyFont="1" applyFill="1" applyBorder="1" applyAlignment="1">
      <alignment horizontal="center" wrapText="1"/>
    </xf>
    <xf numFmtId="2" fontId="2" fillId="25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2" fontId="2" fillId="25" borderId="1" xfId="0" applyNumberFormat="1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2" fontId="2" fillId="21" borderId="1" xfId="0" applyNumberFormat="1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 wrapText="1"/>
    </xf>
    <xf numFmtId="2" fontId="2" fillId="13" borderId="2" xfId="0" applyNumberFormat="1" applyFont="1" applyFill="1" applyBorder="1" applyAlignment="1">
      <alignment horizontal="center"/>
    </xf>
    <xf numFmtId="2" fontId="2" fillId="14" borderId="2" xfId="0" applyNumberFormat="1" applyFont="1" applyFill="1" applyBorder="1" applyAlignment="1">
      <alignment horizontal="center"/>
    </xf>
    <xf numFmtId="2" fontId="3" fillId="13" borderId="1" xfId="0" applyNumberFormat="1" applyFont="1" applyFill="1" applyBorder="1" applyAlignment="1">
      <alignment horizontal="center"/>
    </xf>
    <xf numFmtId="2" fontId="3" fillId="14" borderId="1" xfId="0" applyNumberFormat="1" applyFont="1" applyFill="1" applyBorder="1" applyAlignment="1">
      <alignment horizontal="center"/>
    </xf>
    <xf numFmtId="2" fontId="2" fillId="12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2" fontId="2" fillId="17" borderId="1" xfId="0" applyNumberFormat="1" applyFont="1" applyFill="1" applyBorder="1" applyAlignment="1">
      <alignment horizontal="center"/>
    </xf>
    <xf numFmtId="2" fontId="3" fillId="12" borderId="1" xfId="0" applyNumberFormat="1" applyFont="1" applyFill="1" applyBorder="1" applyAlignment="1">
      <alignment horizontal="center"/>
    </xf>
    <xf numFmtId="2" fontId="3" fillId="19" borderId="1" xfId="0" applyNumberFormat="1" applyFont="1" applyFill="1" applyBorder="1" applyAlignment="1">
      <alignment horizontal="center"/>
    </xf>
    <xf numFmtId="2" fontId="3" fillId="17" borderId="1" xfId="0" applyNumberFormat="1" applyFont="1" applyFill="1" applyBorder="1" applyAlignment="1">
      <alignment horizontal="center"/>
    </xf>
    <xf numFmtId="2" fontId="2" fillId="15" borderId="2" xfId="0" applyNumberFormat="1" applyFont="1" applyFill="1" applyBorder="1" applyAlignment="1">
      <alignment horizontal="center"/>
    </xf>
    <xf numFmtId="2" fontId="2" fillId="18" borderId="2" xfId="0" applyNumberFormat="1" applyFont="1" applyFill="1" applyBorder="1" applyAlignment="1">
      <alignment horizontal="center"/>
    </xf>
    <xf numFmtId="2" fontId="2" fillId="16" borderId="2" xfId="0" applyNumberFormat="1" applyFont="1" applyFill="1" applyBorder="1" applyAlignment="1">
      <alignment horizontal="center"/>
    </xf>
    <xf numFmtId="2" fontId="2" fillId="20" borderId="2" xfId="0" applyNumberFormat="1" applyFont="1" applyFill="1" applyBorder="1" applyAlignment="1">
      <alignment horizontal="center"/>
    </xf>
    <xf numFmtId="2" fontId="2" fillId="24" borderId="2" xfId="0" applyNumberFormat="1" applyFont="1" applyFill="1" applyBorder="1" applyAlignment="1">
      <alignment horizontal="center"/>
    </xf>
    <xf numFmtId="2" fontId="3" fillId="15" borderId="1" xfId="0" applyNumberFormat="1" applyFont="1" applyFill="1" applyBorder="1" applyAlignment="1">
      <alignment horizontal="center"/>
    </xf>
    <xf numFmtId="2" fontId="3" fillId="18" borderId="1" xfId="0" applyNumberFormat="1" applyFont="1" applyFill="1" applyBorder="1" applyAlignment="1">
      <alignment horizontal="center"/>
    </xf>
    <xf numFmtId="2" fontId="3" fillId="16" borderId="1" xfId="0" applyNumberFormat="1" applyFont="1" applyFill="1" applyBorder="1" applyAlignment="1">
      <alignment horizontal="center"/>
    </xf>
    <xf numFmtId="2" fontId="3" fillId="20" borderId="1" xfId="0" applyNumberFormat="1" applyFont="1" applyFill="1" applyBorder="1" applyAlignment="1">
      <alignment horizontal="center"/>
    </xf>
    <xf numFmtId="2" fontId="2" fillId="15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2" fontId="8" fillId="4" borderId="1" xfId="0" applyNumberFormat="1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2" fontId="8" fillId="13" borderId="1" xfId="0" applyNumberFormat="1" applyFont="1" applyFill="1" applyBorder="1" applyAlignment="1">
      <alignment horizontal="center"/>
    </xf>
    <xf numFmtId="2" fontId="8" fillId="12" borderId="1" xfId="0" applyNumberFormat="1" applyFont="1" applyFill="1" applyBorder="1" applyAlignment="1">
      <alignment horizontal="center"/>
    </xf>
    <xf numFmtId="2" fontId="8" fillId="15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2" fontId="2" fillId="4" borderId="1" xfId="0" applyNumberFormat="1" applyFont="1" applyFill="1" applyBorder="1" applyAlignment="1">
      <alignment horizontal="center" vertical="top" wrapText="1"/>
    </xf>
    <xf numFmtId="2" fontId="2" fillId="7" borderId="1" xfId="0" applyNumberFormat="1" applyFont="1" applyFill="1" applyBorder="1" applyAlignment="1">
      <alignment horizontal="center" vertical="top" wrapText="1"/>
    </xf>
    <xf numFmtId="2" fontId="2" fillId="13" borderId="1" xfId="0" applyNumberFormat="1" applyFont="1" applyFill="1" applyBorder="1" applyAlignment="1">
      <alignment horizontal="center" vertical="top" wrapText="1"/>
    </xf>
    <xf numFmtId="2" fontId="2" fillId="15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2" fillId="18" borderId="1" xfId="0" applyFont="1" applyFill="1" applyBorder="1" applyAlignment="1">
      <alignment horizontal="left"/>
    </xf>
    <xf numFmtId="9" fontId="3" fillId="18" borderId="1" xfId="0" applyNumberFormat="1" applyFont="1" applyFill="1" applyBorder="1" applyAlignment="1">
      <alignment horizontal="center"/>
    </xf>
    <xf numFmtId="9" fontId="3" fillId="18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9" fontId="3" fillId="2" borderId="1" xfId="0" applyNumberFormat="1" applyFont="1" applyFill="1" applyBorder="1" applyAlignment="1">
      <alignment horizontal="center"/>
    </xf>
    <xf numFmtId="0" fontId="2" fillId="26" borderId="1" xfId="0" applyFont="1" applyFill="1" applyBorder="1" applyAlignment="1">
      <alignment horizontal="left"/>
    </xf>
    <xf numFmtId="9" fontId="3" fillId="26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9" fontId="3" fillId="9" borderId="1" xfId="0" applyNumberFormat="1" applyFont="1" applyFill="1" applyBorder="1" applyAlignment="1">
      <alignment horizontal="center"/>
    </xf>
    <xf numFmtId="0" fontId="9" fillId="0" borderId="0" xfId="0" applyFont="1"/>
    <xf numFmtId="2" fontId="9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2" fontId="2" fillId="28" borderId="1" xfId="0" applyNumberFormat="1" applyFont="1" applyFill="1" applyBorder="1" applyAlignment="1">
      <alignment horizontal="center" vertical="top" wrapText="1"/>
    </xf>
    <xf numFmtId="9" fontId="9" fillId="28" borderId="1" xfId="0" applyNumberFormat="1" applyFont="1" applyFill="1" applyBorder="1" applyAlignment="1">
      <alignment horizontal="center"/>
    </xf>
    <xf numFmtId="2" fontId="2" fillId="29" borderId="1" xfId="0" applyNumberFormat="1" applyFont="1" applyFill="1" applyBorder="1" applyAlignment="1">
      <alignment horizontal="center" vertical="top" wrapText="1"/>
    </xf>
    <xf numFmtId="9" fontId="9" fillId="29" borderId="1" xfId="0" applyNumberFormat="1" applyFont="1" applyFill="1" applyBorder="1" applyAlignment="1">
      <alignment horizontal="center"/>
    </xf>
    <xf numFmtId="2" fontId="2" fillId="30" borderId="1" xfId="0" applyNumberFormat="1" applyFont="1" applyFill="1" applyBorder="1" applyAlignment="1">
      <alignment horizontal="center" vertical="top" wrapText="1"/>
    </xf>
    <xf numFmtId="9" fontId="9" fillId="30" borderId="1" xfId="0" applyNumberFormat="1" applyFont="1" applyFill="1" applyBorder="1" applyAlignment="1">
      <alignment horizontal="center"/>
    </xf>
    <xf numFmtId="2" fontId="2" fillId="31" borderId="1" xfId="0" applyNumberFormat="1" applyFont="1" applyFill="1" applyBorder="1" applyAlignment="1">
      <alignment horizontal="center" vertical="top" wrapText="1"/>
    </xf>
    <xf numFmtId="9" fontId="9" fillId="31" borderId="1" xfId="0" applyNumberFormat="1" applyFont="1" applyFill="1" applyBorder="1" applyAlignment="1">
      <alignment horizontal="center"/>
    </xf>
    <xf numFmtId="2" fontId="2" fillId="32" borderId="1" xfId="0" applyNumberFormat="1" applyFont="1" applyFill="1" applyBorder="1" applyAlignment="1">
      <alignment horizontal="center" vertical="top" wrapText="1"/>
    </xf>
    <xf numFmtId="9" fontId="9" fillId="32" borderId="1" xfId="0" applyNumberFormat="1" applyFont="1" applyFill="1" applyBorder="1" applyAlignment="1">
      <alignment horizontal="center"/>
    </xf>
    <xf numFmtId="9" fontId="9" fillId="28" borderId="1" xfId="0" applyNumberFormat="1" applyFont="1" applyFill="1" applyBorder="1" applyAlignment="1">
      <alignment horizontal="center" wrapText="1"/>
    </xf>
    <xf numFmtId="9" fontId="9" fillId="29" borderId="1" xfId="0" applyNumberFormat="1" applyFont="1" applyFill="1" applyBorder="1" applyAlignment="1">
      <alignment horizontal="center" wrapText="1"/>
    </xf>
    <xf numFmtId="9" fontId="9" fillId="30" borderId="1" xfId="0" applyNumberFormat="1" applyFont="1" applyFill="1" applyBorder="1" applyAlignment="1">
      <alignment horizontal="center" wrapText="1"/>
    </xf>
    <xf numFmtId="9" fontId="9" fillId="31" borderId="1" xfId="0" applyNumberFormat="1" applyFont="1" applyFill="1" applyBorder="1" applyAlignment="1">
      <alignment horizontal="center" wrapText="1"/>
    </xf>
    <xf numFmtId="9" fontId="9" fillId="3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6" fillId="16" borderId="1" xfId="0" applyFont="1" applyFill="1" applyBorder="1" applyAlignment="1">
      <alignment horizontal="center"/>
    </xf>
    <xf numFmtId="9" fontId="6" fillId="16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9" fontId="6" fillId="3" borderId="1" xfId="0" applyNumberFormat="1" applyFont="1" applyFill="1" applyBorder="1" applyAlignment="1">
      <alignment horizontal="center"/>
    </xf>
    <xf numFmtId="0" fontId="6" fillId="16" borderId="1" xfId="0" applyFont="1" applyFill="1" applyBorder="1" applyAlignment="1">
      <alignment horizontal="left"/>
    </xf>
    <xf numFmtId="0" fontId="6" fillId="26" borderId="1" xfId="0" applyFont="1" applyFill="1" applyBorder="1" applyAlignment="1">
      <alignment horizontal="center"/>
    </xf>
    <xf numFmtId="9" fontId="6" fillId="26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9" fontId="6" fillId="9" borderId="1" xfId="0" applyNumberFormat="1" applyFont="1" applyFill="1" applyBorder="1" applyAlignment="1">
      <alignment horizontal="center"/>
    </xf>
    <xf numFmtId="0" fontId="6" fillId="26" borderId="1" xfId="0" applyFont="1" applyFill="1" applyBorder="1" applyAlignment="1">
      <alignment horizontal="left"/>
    </xf>
    <xf numFmtId="0" fontId="9" fillId="26" borderId="1" xfId="0" applyFont="1" applyFill="1" applyBorder="1" applyAlignment="1">
      <alignment horizontal="left"/>
    </xf>
    <xf numFmtId="0" fontId="9" fillId="26" borderId="1" xfId="0" applyFont="1" applyFill="1" applyBorder="1" applyAlignment="1">
      <alignment horizontal="center"/>
    </xf>
    <xf numFmtId="9" fontId="9" fillId="26" borderId="1" xfId="0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center"/>
    </xf>
    <xf numFmtId="9" fontId="9" fillId="9" borderId="1" xfId="0" applyNumberFormat="1" applyFont="1" applyFill="1" applyBorder="1" applyAlignment="1">
      <alignment horizontal="center"/>
    </xf>
    <xf numFmtId="0" fontId="9" fillId="16" borderId="1" xfId="0" applyFont="1" applyFill="1" applyBorder="1" applyAlignment="1">
      <alignment horizontal="left"/>
    </xf>
    <xf numFmtId="0" fontId="9" fillId="16" borderId="1" xfId="0" applyFont="1" applyFill="1" applyBorder="1" applyAlignment="1">
      <alignment horizontal="center"/>
    </xf>
    <xf numFmtId="9" fontId="9" fillId="16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9" fontId="9" fillId="3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3" fillId="6" borderId="10" xfId="0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3" fillId="6" borderId="8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10" borderId="3" xfId="0" applyFont="1" applyFill="1" applyBorder="1" applyAlignment="1">
      <alignment horizontal="left" wrapText="1"/>
    </xf>
    <xf numFmtId="0" fontId="3" fillId="10" borderId="6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left" wrapText="1"/>
    </xf>
    <xf numFmtId="0" fontId="3" fillId="9" borderId="4" xfId="0" applyFont="1" applyFill="1" applyBorder="1" applyAlignment="1">
      <alignment horizontal="left" wrapText="1"/>
    </xf>
    <xf numFmtId="0" fontId="3" fillId="9" borderId="7" xfId="0" applyFont="1" applyFill="1" applyBorder="1" applyAlignment="1">
      <alignment horizontal="left" wrapText="1"/>
    </xf>
    <xf numFmtId="0" fontId="3" fillId="9" borderId="5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3" fillId="8" borderId="0" xfId="0" applyFont="1" applyFill="1" applyBorder="1" applyAlignment="1">
      <alignment horizontal="left" wrapText="1"/>
    </xf>
    <xf numFmtId="0" fontId="3" fillId="8" borderId="8" xfId="0" applyFont="1" applyFill="1" applyBorder="1" applyAlignment="1">
      <alignment horizontal="left" wrapText="1"/>
    </xf>
    <xf numFmtId="0" fontId="3" fillId="9" borderId="10" xfId="0" applyFont="1" applyFill="1" applyBorder="1" applyAlignment="1">
      <alignment horizontal="left" wrapText="1"/>
    </xf>
    <xf numFmtId="0" fontId="3" fillId="9" borderId="0" xfId="0" applyFont="1" applyFill="1" applyBorder="1" applyAlignment="1">
      <alignment horizontal="left" wrapText="1"/>
    </xf>
    <xf numFmtId="0" fontId="3" fillId="9" borderId="8" xfId="0" applyFont="1" applyFill="1" applyBorder="1" applyAlignment="1">
      <alignment horizontal="left" wrapText="1"/>
    </xf>
    <xf numFmtId="0" fontId="3" fillId="10" borderId="10" xfId="0" applyFont="1" applyFill="1" applyBorder="1" applyAlignment="1">
      <alignment horizontal="left" wrapText="1"/>
    </xf>
    <xf numFmtId="0" fontId="3" fillId="10" borderId="0" xfId="0" applyFont="1" applyFill="1" applyBorder="1" applyAlignment="1">
      <alignment horizontal="left" wrapText="1"/>
    </xf>
    <xf numFmtId="0" fontId="3" fillId="10" borderId="8" xfId="0" applyFont="1" applyFill="1" applyBorder="1" applyAlignment="1">
      <alignment horizontal="left" wrapText="1"/>
    </xf>
    <xf numFmtId="0" fontId="3" fillId="11" borderId="4" xfId="0" applyFont="1" applyFill="1" applyBorder="1" applyAlignment="1">
      <alignment horizontal="left" wrapText="1"/>
    </xf>
    <xf numFmtId="0" fontId="3" fillId="11" borderId="7" xfId="0" applyFont="1" applyFill="1" applyBorder="1" applyAlignment="1">
      <alignment horizontal="left" wrapText="1"/>
    </xf>
    <xf numFmtId="0" fontId="3" fillId="11" borderId="5" xfId="0" applyFont="1" applyFill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9" fillId="16" borderId="11" xfId="0" applyFont="1" applyFill="1" applyBorder="1" applyAlignment="1">
      <alignment horizontal="left"/>
    </xf>
    <xf numFmtId="0" fontId="9" fillId="16" borderId="13" xfId="0" applyFont="1" applyFill="1" applyBorder="1" applyAlignment="1">
      <alignment horizontal="left"/>
    </xf>
    <xf numFmtId="0" fontId="9" fillId="16" borderId="12" xfId="0" applyFont="1" applyFill="1" applyBorder="1" applyAlignment="1">
      <alignment horizontal="left"/>
    </xf>
    <xf numFmtId="0" fontId="9" fillId="16" borderId="11" xfId="0" applyFont="1" applyFill="1" applyBorder="1" applyAlignment="1">
      <alignment horizontal="center"/>
    </xf>
    <xf numFmtId="0" fontId="9" fillId="16" borderId="12" xfId="0" applyFont="1" applyFill="1" applyBorder="1" applyAlignment="1">
      <alignment horizontal="center"/>
    </xf>
    <xf numFmtId="9" fontId="9" fillId="16" borderId="11" xfId="0" applyNumberFormat="1" applyFont="1" applyFill="1" applyBorder="1" applyAlignment="1">
      <alignment horizontal="center"/>
    </xf>
    <xf numFmtId="9" fontId="9" fillId="16" borderId="12" xfId="0" applyNumberFormat="1" applyFont="1" applyFill="1" applyBorder="1" applyAlignment="1">
      <alignment horizontal="center"/>
    </xf>
    <xf numFmtId="0" fontId="9" fillId="9" borderId="11" xfId="0" applyFont="1" applyFill="1" applyBorder="1" applyAlignment="1">
      <alignment horizontal="left"/>
    </xf>
    <xf numFmtId="0" fontId="9" fillId="9" borderId="13" xfId="0" applyFont="1" applyFill="1" applyBorder="1" applyAlignment="1">
      <alignment horizontal="left"/>
    </xf>
    <xf numFmtId="0" fontId="9" fillId="9" borderId="12" xfId="0" applyFont="1" applyFill="1" applyBorder="1" applyAlignment="1">
      <alignment horizontal="left"/>
    </xf>
    <xf numFmtId="0" fontId="9" fillId="9" borderId="11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9" fontId="9" fillId="9" borderId="11" xfId="0" applyNumberFormat="1" applyFont="1" applyFill="1" applyBorder="1" applyAlignment="1">
      <alignment horizontal="center"/>
    </xf>
    <xf numFmtId="9" fontId="9" fillId="9" borderId="12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9" fontId="9" fillId="3" borderId="11" xfId="0" applyNumberFormat="1" applyFont="1" applyFill="1" applyBorder="1" applyAlignment="1">
      <alignment horizontal="center"/>
    </xf>
    <xf numFmtId="9" fontId="9" fillId="3" borderId="12" xfId="0" applyNumberFormat="1" applyFont="1" applyFill="1" applyBorder="1" applyAlignment="1">
      <alignment horizontal="center"/>
    </xf>
    <xf numFmtId="0" fontId="9" fillId="26" borderId="11" xfId="0" applyFont="1" applyFill="1" applyBorder="1" applyAlignment="1">
      <alignment horizontal="left"/>
    </xf>
    <xf numFmtId="0" fontId="9" fillId="26" borderId="13" xfId="0" applyFont="1" applyFill="1" applyBorder="1" applyAlignment="1">
      <alignment horizontal="left"/>
    </xf>
    <xf numFmtId="0" fontId="9" fillId="26" borderId="12" xfId="0" applyFont="1" applyFill="1" applyBorder="1" applyAlignment="1">
      <alignment horizontal="left"/>
    </xf>
    <xf numFmtId="0" fontId="9" fillId="26" borderId="11" xfId="0" applyFont="1" applyFill="1" applyBorder="1" applyAlignment="1">
      <alignment horizontal="center"/>
    </xf>
    <xf numFmtId="0" fontId="9" fillId="26" borderId="12" xfId="0" applyFont="1" applyFill="1" applyBorder="1" applyAlignment="1">
      <alignment horizontal="center"/>
    </xf>
    <xf numFmtId="9" fontId="9" fillId="26" borderId="11" xfId="0" applyNumberFormat="1" applyFont="1" applyFill="1" applyBorder="1" applyAlignment="1">
      <alignment horizontal="center"/>
    </xf>
    <xf numFmtId="9" fontId="9" fillId="26" borderId="12" xfId="0" applyNumberFormat="1" applyFont="1" applyFill="1" applyBorder="1" applyAlignment="1">
      <alignment horizontal="center"/>
    </xf>
    <xf numFmtId="0" fontId="2" fillId="14" borderId="4" xfId="0" applyFont="1" applyFill="1" applyBorder="1" applyAlignment="1">
      <alignment horizontal="left" vertical="center" wrapText="1"/>
    </xf>
    <xf numFmtId="0" fontId="2" fillId="14" borderId="7" xfId="0" applyFont="1" applyFill="1" applyBorder="1" applyAlignment="1">
      <alignment horizontal="left" vertical="center" wrapText="1"/>
    </xf>
    <xf numFmtId="0" fontId="2" fillId="14" borderId="5" xfId="0" applyFont="1" applyFill="1" applyBorder="1" applyAlignment="1">
      <alignment horizontal="left" vertical="center" wrapText="1"/>
    </xf>
    <xf numFmtId="0" fontId="3" fillId="13" borderId="3" xfId="0" applyFont="1" applyFill="1" applyBorder="1" applyAlignment="1">
      <alignment horizontal="left" vertical="center" wrapText="1"/>
    </xf>
    <xf numFmtId="0" fontId="3" fillId="13" borderId="6" xfId="0" applyFont="1" applyFill="1" applyBorder="1" applyAlignment="1">
      <alignment horizontal="left" vertical="center" wrapText="1"/>
    </xf>
    <xf numFmtId="0" fontId="3" fillId="13" borderId="9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wrapText="1"/>
    </xf>
    <xf numFmtId="0" fontId="3" fillId="19" borderId="1" xfId="0" applyFont="1" applyFill="1" applyBorder="1" applyAlignment="1">
      <alignment horizontal="left" wrapText="1"/>
    </xf>
    <xf numFmtId="0" fontId="3" fillId="17" borderId="1" xfId="0" applyFont="1" applyFill="1" applyBorder="1" applyAlignment="1">
      <alignment horizontal="left" wrapText="1"/>
    </xf>
    <xf numFmtId="0" fontId="3" fillId="15" borderId="3" xfId="0" applyFont="1" applyFill="1" applyBorder="1" applyAlignment="1">
      <alignment horizontal="left" wrapText="1"/>
    </xf>
    <xf numFmtId="0" fontId="3" fillId="15" borderId="6" xfId="0" applyFont="1" applyFill="1" applyBorder="1" applyAlignment="1">
      <alignment horizontal="left" wrapText="1"/>
    </xf>
    <xf numFmtId="0" fontId="3" fillId="15" borderId="9" xfId="0" applyFont="1" applyFill="1" applyBorder="1" applyAlignment="1">
      <alignment horizontal="left" wrapText="1"/>
    </xf>
    <xf numFmtId="0" fontId="3" fillId="18" borderId="10" xfId="0" applyFont="1" applyFill="1" applyBorder="1" applyAlignment="1">
      <alignment horizontal="left" wrapText="1"/>
    </xf>
    <xf numFmtId="0" fontId="3" fillId="18" borderId="0" xfId="0" applyFont="1" applyFill="1" applyBorder="1" applyAlignment="1">
      <alignment horizontal="left" wrapText="1"/>
    </xf>
    <xf numFmtId="0" fontId="3" fillId="18" borderId="8" xfId="0" applyFont="1" applyFill="1" applyBorder="1" applyAlignment="1">
      <alignment horizontal="left" wrapText="1"/>
    </xf>
    <xf numFmtId="0" fontId="3" fillId="16" borderId="10" xfId="0" applyFont="1" applyFill="1" applyBorder="1" applyAlignment="1">
      <alignment horizontal="left" wrapText="1"/>
    </xf>
    <xf numFmtId="0" fontId="3" fillId="16" borderId="0" xfId="0" applyFont="1" applyFill="1" applyBorder="1" applyAlignment="1">
      <alignment horizontal="left" wrapText="1"/>
    </xf>
    <xf numFmtId="0" fontId="3" fillId="16" borderId="8" xfId="0" applyFont="1" applyFill="1" applyBorder="1" applyAlignment="1">
      <alignment horizontal="left" wrapText="1"/>
    </xf>
    <xf numFmtId="0" fontId="3" fillId="20" borderId="4" xfId="0" applyFont="1" applyFill="1" applyBorder="1" applyAlignment="1">
      <alignment horizontal="left" wrapText="1"/>
    </xf>
    <xf numFmtId="0" fontId="3" fillId="20" borderId="7" xfId="0" applyFont="1" applyFill="1" applyBorder="1" applyAlignment="1">
      <alignment horizontal="left" wrapText="1"/>
    </xf>
    <xf numFmtId="0" fontId="3" fillId="20" borderId="5" xfId="0" applyFont="1" applyFill="1" applyBorder="1" applyAlignment="1">
      <alignment horizontal="left" wrapText="1"/>
    </xf>
    <xf numFmtId="0" fontId="6" fillId="16" borderId="11" xfId="0" applyFont="1" applyFill="1" applyBorder="1" applyAlignment="1">
      <alignment horizontal="left"/>
    </xf>
    <xf numFmtId="0" fontId="6" fillId="16" borderId="13" xfId="0" applyFont="1" applyFill="1" applyBorder="1" applyAlignment="1">
      <alignment horizontal="left"/>
    </xf>
    <xf numFmtId="0" fontId="6" fillId="16" borderId="12" xfId="0" applyFont="1" applyFill="1" applyBorder="1" applyAlignment="1">
      <alignment horizontal="left"/>
    </xf>
    <xf numFmtId="0" fontId="6" fillId="16" borderId="11" xfId="0" applyFont="1" applyFill="1" applyBorder="1" applyAlignment="1">
      <alignment horizontal="center"/>
    </xf>
    <xf numFmtId="0" fontId="6" fillId="16" borderId="12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left"/>
    </xf>
    <xf numFmtId="0" fontId="6" fillId="9" borderId="13" xfId="0" applyFont="1" applyFill="1" applyBorder="1" applyAlignment="1">
      <alignment horizontal="left"/>
    </xf>
    <xf numFmtId="0" fontId="6" fillId="9" borderId="12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6" borderId="11" xfId="0" applyFont="1" applyFill="1" applyBorder="1" applyAlignment="1">
      <alignment horizontal="left"/>
    </xf>
    <xf numFmtId="0" fontId="6" fillId="26" borderId="13" xfId="0" applyFont="1" applyFill="1" applyBorder="1" applyAlignment="1">
      <alignment horizontal="left"/>
    </xf>
    <xf numFmtId="0" fontId="6" fillId="26" borderId="12" xfId="0" applyFont="1" applyFill="1" applyBorder="1" applyAlignment="1">
      <alignment horizontal="left"/>
    </xf>
    <xf numFmtId="0" fontId="6" fillId="26" borderId="11" xfId="0" applyFont="1" applyFill="1" applyBorder="1" applyAlignment="1">
      <alignment horizontal="center"/>
    </xf>
    <xf numFmtId="0" fontId="6" fillId="26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2616243407762"/>
          <c:y val="4.3196544276457881E-2"/>
          <c:w val="0.36741867628527808"/>
          <c:h val="0.902668321967313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[1]Re!$C$1</c:f>
              <c:strCache>
                <c:ptCount val="1"/>
                <c:pt idx="0">
                  <c:v>F1: Открытость и доступность информации об организации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[1]Re!$B$2:$B$20</c:f>
              <c:strCache>
                <c:ptCount val="19"/>
                <c:pt idx="0">
                  <c:v>БОУ ОО СПО «Мезенский педагогический колледж»</c:v>
                </c:pt>
                <c:pt idx="1">
                  <c:v>БОУ ОО СПО «Болховский педагогический колледж»</c:v>
                </c:pt>
                <c:pt idx="2">
                  <c:v>БОУ ОО СПО «Орловский  технологический техникум»</c:v>
                </c:pt>
                <c:pt idx="3">
                  <c:v>БОУ ОО СПО «Орловский реставрационно-строительный техникум»</c:v>
                </c:pt>
                <c:pt idx="4">
                  <c:v>БОУ ОО СПО «Орловский техникум агробизнеса и сервиса»</c:v>
                </c:pt>
                <c:pt idx="5">
                  <c:v>БОУ ОО СПО «Орловский техникум сферы услуг»</c:v>
                </c:pt>
                <c:pt idx="6">
                  <c:v>БОУ ОО СПО «Орловский техникум технологии и предпринимательства имени В.А.Русанова»</c:v>
                </c:pt>
                <c:pt idx="7">
                  <c:v>БОУ ОО СПО «Орловский технический колледж»</c:v>
                </c:pt>
                <c:pt idx="8">
                  <c:v>БОУ ОО СПО «Ливенский строительный техникум»</c:v>
                </c:pt>
                <c:pt idx="9">
                  <c:v>БОУ ОО СПО «Глазуновский сельскохозяйственный техникум»</c:v>
                </c:pt>
                <c:pt idx="10">
                  <c:v>БОУ ОО СПО «Орловский музыкальный колледж»</c:v>
                </c:pt>
                <c:pt idx="11">
                  <c:v>БОУ ОО СПО «Орловский техникум агротехнологий и транспорта»</c:v>
                </c:pt>
                <c:pt idx="12">
                  <c:v>БОУ ОО СПО «Орловский техникум путей сообщения имени В.А. Лапочкина»</c:v>
                </c:pt>
                <c:pt idx="13">
                  <c:v>БОУ ОО СПО «Орловский спортивный техникум»</c:v>
                </c:pt>
                <c:pt idx="14">
                  <c:v>БОУ ОО СПО «Орловский базовый медицинский колледж»</c:v>
                </c:pt>
                <c:pt idx="15">
                  <c:v>БОУ ОО СПО «Орловский автодорожный техникум»</c:v>
                </c:pt>
                <c:pt idx="16">
                  <c:v>БОУ ОО СПО «Орловское художественное училище имени Г. Г. Мясоедова»</c:v>
                </c:pt>
                <c:pt idx="17">
                  <c:v>БОУ ОО СПО «Покровский техникум»</c:v>
                </c:pt>
                <c:pt idx="18">
                  <c:v>БОУ ОО СПО «Орловский областной колледж культуры и искусств»</c:v>
                </c:pt>
              </c:strCache>
            </c:strRef>
          </c:cat>
          <c:val>
            <c:numRef>
              <c:f>[1]Re!$C$2:$C$20</c:f>
              <c:numCache>
                <c:formatCode>General</c:formatCode>
                <c:ptCount val="19"/>
                <c:pt idx="0">
                  <c:v>0.87660317460317461</c:v>
                </c:pt>
                <c:pt idx="1">
                  <c:v>0.84843137254901957</c:v>
                </c:pt>
                <c:pt idx="2">
                  <c:v>0.96588888888888891</c:v>
                </c:pt>
                <c:pt idx="3">
                  <c:v>0.85574603174603181</c:v>
                </c:pt>
                <c:pt idx="4">
                  <c:v>0.83596059113300503</c:v>
                </c:pt>
                <c:pt idx="5">
                  <c:v>0.85082539682539693</c:v>
                </c:pt>
                <c:pt idx="6">
                  <c:v>0.70366666666666666</c:v>
                </c:pt>
                <c:pt idx="7">
                  <c:v>0.84691876750700279</c:v>
                </c:pt>
                <c:pt idx="8">
                  <c:v>0.84158730158730166</c:v>
                </c:pt>
                <c:pt idx="9">
                  <c:v>0.84921658986175108</c:v>
                </c:pt>
                <c:pt idx="10">
                  <c:v>0.84252380952380967</c:v>
                </c:pt>
                <c:pt idx="11">
                  <c:v>0.82154351395730707</c:v>
                </c:pt>
                <c:pt idx="12">
                  <c:v>0.73088669950738916</c:v>
                </c:pt>
                <c:pt idx="13">
                  <c:v>0.80281385281385287</c:v>
                </c:pt>
                <c:pt idx="14">
                  <c:v>0.97552380952380946</c:v>
                </c:pt>
                <c:pt idx="15">
                  <c:v>0.85846031746031737</c:v>
                </c:pt>
                <c:pt idx="16">
                  <c:v>0.69012605042016817</c:v>
                </c:pt>
                <c:pt idx="17">
                  <c:v>0.69077777777777782</c:v>
                </c:pt>
                <c:pt idx="18">
                  <c:v>0.483375350140056</c:v>
                </c:pt>
              </c:numCache>
            </c:numRef>
          </c:val>
        </c:ser>
        <c:ser>
          <c:idx val="1"/>
          <c:order val="1"/>
          <c:tx>
            <c:strRef>
              <c:f>[1]Re!$D$1</c:f>
              <c:strCache>
                <c:ptCount val="1"/>
                <c:pt idx="0">
                  <c:v>F2: Комфортность условий, в которых осуществляется образовательная деятельность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[1]Re!$B$2:$B$20</c:f>
              <c:strCache>
                <c:ptCount val="19"/>
                <c:pt idx="0">
                  <c:v>БОУ ОО СПО «Мезенский педагогический колледж»</c:v>
                </c:pt>
                <c:pt idx="1">
                  <c:v>БОУ ОО СПО «Болховский педагогический колледж»</c:v>
                </c:pt>
                <c:pt idx="2">
                  <c:v>БОУ ОО СПО «Орловский  технологический техникум»</c:v>
                </c:pt>
                <c:pt idx="3">
                  <c:v>БОУ ОО СПО «Орловский реставрационно-строительный техникум»</c:v>
                </c:pt>
                <c:pt idx="4">
                  <c:v>БОУ ОО СПО «Орловский техникум агробизнеса и сервиса»</c:v>
                </c:pt>
                <c:pt idx="5">
                  <c:v>БОУ ОО СПО «Орловский техникум сферы услуг»</c:v>
                </c:pt>
                <c:pt idx="6">
                  <c:v>БОУ ОО СПО «Орловский техникум технологии и предпринимательства имени В.А.Русанова»</c:v>
                </c:pt>
                <c:pt idx="7">
                  <c:v>БОУ ОО СПО «Орловский технический колледж»</c:v>
                </c:pt>
                <c:pt idx="8">
                  <c:v>БОУ ОО СПО «Ливенский строительный техникум»</c:v>
                </c:pt>
                <c:pt idx="9">
                  <c:v>БОУ ОО СПО «Глазуновский сельскохозяйственный техникум»</c:v>
                </c:pt>
                <c:pt idx="10">
                  <c:v>БОУ ОО СПО «Орловский музыкальный колледж»</c:v>
                </c:pt>
                <c:pt idx="11">
                  <c:v>БОУ ОО СПО «Орловский техникум агротехнологий и транспорта»</c:v>
                </c:pt>
                <c:pt idx="12">
                  <c:v>БОУ ОО СПО «Орловский техникум путей сообщения имени В.А. Лапочкина»</c:v>
                </c:pt>
                <c:pt idx="13">
                  <c:v>БОУ ОО СПО «Орловский спортивный техникум»</c:v>
                </c:pt>
                <c:pt idx="14">
                  <c:v>БОУ ОО СПО «Орловский базовый медицинский колледж»</c:v>
                </c:pt>
                <c:pt idx="15">
                  <c:v>БОУ ОО СПО «Орловский автодорожный техникум»</c:v>
                </c:pt>
                <c:pt idx="16">
                  <c:v>БОУ ОО СПО «Орловское художественное училище имени Г. Г. Мясоедова»</c:v>
                </c:pt>
                <c:pt idx="17">
                  <c:v>БОУ ОО СПО «Покровский техникум»</c:v>
                </c:pt>
                <c:pt idx="18">
                  <c:v>БОУ ОО СПО «Орловский областной колледж культуры и искусств»</c:v>
                </c:pt>
              </c:strCache>
            </c:strRef>
          </c:cat>
          <c:val>
            <c:numRef>
              <c:f>[1]Re!$D$2:$D$20</c:f>
              <c:numCache>
                <c:formatCode>General</c:formatCode>
                <c:ptCount val="19"/>
                <c:pt idx="0">
                  <c:v>0.801974093727435</c:v>
                </c:pt>
                <c:pt idx="1">
                  <c:v>0.71332185921816194</c:v>
                </c:pt>
                <c:pt idx="2">
                  <c:v>0.6567718881058543</c:v>
                </c:pt>
                <c:pt idx="3">
                  <c:v>0.61658018217242472</c:v>
                </c:pt>
                <c:pt idx="4">
                  <c:v>0.71948837342451633</c:v>
                </c:pt>
                <c:pt idx="5">
                  <c:v>0.59663658828982935</c:v>
                </c:pt>
                <c:pt idx="6">
                  <c:v>0.76871300859786673</c:v>
                </c:pt>
                <c:pt idx="7">
                  <c:v>0.60680056602207522</c:v>
                </c:pt>
                <c:pt idx="8">
                  <c:v>0.55498244206525038</c:v>
                </c:pt>
                <c:pt idx="9">
                  <c:v>0.61893257881506536</c:v>
                </c:pt>
                <c:pt idx="10">
                  <c:v>0.54248781988346062</c:v>
                </c:pt>
                <c:pt idx="11">
                  <c:v>0.65023660210097667</c:v>
                </c:pt>
                <c:pt idx="12">
                  <c:v>0.6392169173231933</c:v>
                </c:pt>
                <c:pt idx="13">
                  <c:v>0.65386308716574215</c:v>
                </c:pt>
                <c:pt idx="14">
                  <c:v>0.5556044463501133</c:v>
                </c:pt>
                <c:pt idx="15">
                  <c:v>0.59527708087204001</c:v>
                </c:pt>
                <c:pt idx="16">
                  <c:v>0.43721500969286714</c:v>
                </c:pt>
                <c:pt idx="17">
                  <c:v>0.46741422753227352</c:v>
                </c:pt>
                <c:pt idx="18">
                  <c:v>0.55611663515552101</c:v>
                </c:pt>
              </c:numCache>
            </c:numRef>
          </c:val>
        </c:ser>
        <c:ser>
          <c:idx val="2"/>
          <c:order val="2"/>
          <c:tx>
            <c:strRef>
              <c:f>[1]Re!$E$1</c:f>
              <c:strCache>
                <c:ptCount val="1"/>
                <c:pt idx="0">
                  <c:v>F3: Доброжелательность, вежливость, компетентность работников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[1]Re!$B$2:$B$20</c:f>
              <c:strCache>
                <c:ptCount val="19"/>
                <c:pt idx="0">
                  <c:v>БОУ ОО СПО «Мезенский педагогический колледж»</c:v>
                </c:pt>
                <c:pt idx="1">
                  <c:v>БОУ ОО СПО «Болховский педагогический колледж»</c:v>
                </c:pt>
                <c:pt idx="2">
                  <c:v>БОУ ОО СПО «Орловский  технологический техникум»</c:v>
                </c:pt>
                <c:pt idx="3">
                  <c:v>БОУ ОО СПО «Орловский реставрационно-строительный техникум»</c:v>
                </c:pt>
                <c:pt idx="4">
                  <c:v>БОУ ОО СПО «Орловский техникум агробизнеса и сервиса»</c:v>
                </c:pt>
                <c:pt idx="5">
                  <c:v>БОУ ОО СПО «Орловский техникум сферы услуг»</c:v>
                </c:pt>
                <c:pt idx="6">
                  <c:v>БОУ ОО СПО «Орловский техникум технологии и предпринимательства имени В.А.Русанова»</c:v>
                </c:pt>
                <c:pt idx="7">
                  <c:v>БОУ ОО СПО «Орловский технический колледж»</c:v>
                </c:pt>
                <c:pt idx="8">
                  <c:v>БОУ ОО СПО «Ливенский строительный техникум»</c:v>
                </c:pt>
                <c:pt idx="9">
                  <c:v>БОУ ОО СПО «Глазуновский сельскохозяйственный техникум»</c:v>
                </c:pt>
                <c:pt idx="10">
                  <c:v>БОУ ОО СПО «Орловский музыкальный колледж»</c:v>
                </c:pt>
                <c:pt idx="11">
                  <c:v>БОУ ОО СПО «Орловский техникум агротехнологий и транспорта»</c:v>
                </c:pt>
                <c:pt idx="12">
                  <c:v>БОУ ОО СПО «Орловский техникум путей сообщения имени В.А. Лапочкина»</c:v>
                </c:pt>
                <c:pt idx="13">
                  <c:v>БОУ ОО СПО «Орловский спортивный техникум»</c:v>
                </c:pt>
                <c:pt idx="14">
                  <c:v>БОУ ОО СПО «Орловский базовый медицинский колледж»</c:v>
                </c:pt>
                <c:pt idx="15">
                  <c:v>БОУ ОО СПО «Орловский автодорожный техникум»</c:v>
                </c:pt>
                <c:pt idx="16">
                  <c:v>БОУ ОО СПО «Орловское художественное училище имени Г. Г. Мясоедова»</c:v>
                </c:pt>
                <c:pt idx="17">
                  <c:v>БОУ ОО СПО «Покровский техникум»</c:v>
                </c:pt>
                <c:pt idx="18">
                  <c:v>БОУ ОО СПО «Орловский областной колледж культуры и искусств»</c:v>
                </c:pt>
              </c:strCache>
            </c:strRef>
          </c:cat>
          <c:val>
            <c:numRef>
              <c:f>[1]Re!$E$2:$E$20</c:f>
              <c:numCache>
                <c:formatCode>General</c:formatCode>
                <c:ptCount val="19"/>
                <c:pt idx="0">
                  <c:v>0.99583333333333335</c:v>
                </c:pt>
                <c:pt idx="1">
                  <c:v>0.96568627450980393</c:v>
                </c:pt>
                <c:pt idx="2">
                  <c:v>0.99583333333333335</c:v>
                </c:pt>
                <c:pt idx="3">
                  <c:v>0.98611111111111116</c:v>
                </c:pt>
                <c:pt idx="4">
                  <c:v>0.94252873563218387</c:v>
                </c:pt>
                <c:pt idx="5">
                  <c:v>0.97222222222222232</c:v>
                </c:pt>
                <c:pt idx="6">
                  <c:v>0.93888888888888888</c:v>
                </c:pt>
                <c:pt idx="7">
                  <c:v>0.98406862745098045</c:v>
                </c:pt>
                <c:pt idx="8">
                  <c:v>0.98194444444444451</c:v>
                </c:pt>
                <c:pt idx="9">
                  <c:v>0.97446236559139787</c:v>
                </c:pt>
                <c:pt idx="10">
                  <c:v>0.875</c:v>
                </c:pt>
                <c:pt idx="11">
                  <c:v>0.94396551724137934</c:v>
                </c:pt>
                <c:pt idx="12">
                  <c:v>0.91091954022988508</c:v>
                </c:pt>
                <c:pt idx="13">
                  <c:v>0.93055555555555558</c:v>
                </c:pt>
                <c:pt idx="14">
                  <c:v>0.87222222222222223</c:v>
                </c:pt>
                <c:pt idx="15">
                  <c:v>0.90694444444444455</c:v>
                </c:pt>
                <c:pt idx="16">
                  <c:v>0.85539215686274506</c:v>
                </c:pt>
                <c:pt idx="17">
                  <c:v>0.9291666666666667</c:v>
                </c:pt>
                <c:pt idx="18">
                  <c:v>0.78186274509803932</c:v>
                </c:pt>
              </c:numCache>
            </c:numRef>
          </c:val>
        </c:ser>
        <c:ser>
          <c:idx val="3"/>
          <c:order val="3"/>
          <c:tx>
            <c:strRef>
              <c:f>[1]Re!$F$1</c:f>
              <c:strCache>
                <c:ptCount val="1"/>
                <c:pt idx="0">
                  <c:v>F4: Удовлетворенность качеством предоставляемых услуг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[1]Re!$B$2:$B$20</c:f>
              <c:strCache>
                <c:ptCount val="19"/>
                <c:pt idx="0">
                  <c:v>БОУ ОО СПО «Мезенский педагогический колледж»</c:v>
                </c:pt>
                <c:pt idx="1">
                  <c:v>БОУ ОО СПО «Болховский педагогический колледж»</c:v>
                </c:pt>
                <c:pt idx="2">
                  <c:v>БОУ ОО СПО «Орловский  технологический техникум»</c:v>
                </c:pt>
                <c:pt idx="3">
                  <c:v>БОУ ОО СПО «Орловский реставрационно-строительный техникум»</c:v>
                </c:pt>
                <c:pt idx="4">
                  <c:v>БОУ ОО СПО «Орловский техникум агробизнеса и сервиса»</c:v>
                </c:pt>
                <c:pt idx="5">
                  <c:v>БОУ ОО СПО «Орловский техникум сферы услуг»</c:v>
                </c:pt>
                <c:pt idx="6">
                  <c:v>БОУ ОО СПО «Орловский техникум технологии и предпринимательства имени В.А.Русанова»</c:v>
                </c:pt>
                <c:pt idx="7">
                  <c:v>БОУ ОО СПО «Орловский технический колледж»</c:v>
                </c:pt>
                <c:pt idx="8">
                  <c:v>БОУ ОО СПО «Ливенский строительный техникум»</c:v>
                </c:pt>
                <c:pt idx="9">
                  <c:v>БОУ ОО СПО «Глазуновский сельскохозяйственный техникум»</c:v>
                </c:pt>
                <c:pt idx="10">
                  <c:v>БОУ ОО СПО «Орловский музыкальный колледж»</c:v>
                </c:pt>
                <c:pt idx="11">
                  <c:v>БОУ ОО СПО «Орловский техникум агротехнологий и транспорта»</c:v>
                </c:pt>
                <c:pt idx="12">
                  <c:v>БОУ ОО СПО «Орловский техникум путей сообщения имени В.А. Лапочкина»</c:v>
                </c:pt>
                <c:pt idx="13">
                  <c:v>БОУ ОО СПО «Орловский спортивный техникум»</c:v>
                </c:pt>
                <c:pt idx="14">
                  <c:v>БОУ ОО СПО «Орловский базовый медицинский колледж»</c:v>
                </c:pt>
                <c:pt idx="15">
                  <c:v>БОУ ОО СПО «Орловский автодорожный техникум»</c:v>
                </c:pt>
                <c:pt idx="16">
                  <c:v>БОУ ОО СПО «Орловское художественное училище имени Г. Г. Мясоедова»</c:v>
                </c:pt>
                <c:pt idx="17">
                  <c:v>БОУ ОО СПО «Покровский техникум»</c:v>
                </c:pt>
                <c:pt idx="18">
                  <c:v>БОУ ОО СПО «Орловский областной колледж культуры и искусств»</c:v>
                </c:pt>
              </c:strCache>
            </c:strRef>
          </c:cat>
          <c:val>
            <c:numRef>
              <c:f>[1]Re!$F$2:$F$20</c:f>
              <c:numCache>
                <c:formatCode>General</c:formatCode>
                <c:ptCount val="19"/>
                <c:pt idx="0">
                  <c:v>0.97777777777777786</c:v>
                </c:pt>
                <c:pt idx="1">
                  <c:v>0.94901960784313732</c:v>
                </c:pt>
                <c:pt idx="2">
                  <c:v>0.95777777777777784</c:v>
                </c:pt>
                <c:pt idx="3">
                  <c:v>0.99111111111111105</c:v>
                </c:pt>
                <c:pt idx="4">
                  <c:v>0.9517241379310345</c:v>
                </c:pt>
                <c:pt idx="5">
                  <c:v>0.98</c:v>
                </c:pt>
                <c:pt idx="6">
                  <c:v>0.98444444444444434</c:v>
                </c:pt>
                <c:pt idx="7">
                  <c:v>0.98627450980392162</c:v>
                </c:pt>
                <c:pt idx="8">
                  <c:v>0.95333333333333325</c:v>
                </c:pt>
                <c:pt idx="9">
                  <c:v>0.98494623655913971</c:v>
                </c:pt>
                <c:pt idx="10">
                  <c:v>0.9</c:v>
                </c:pt>
                <c:pt idx="11">
                  <c:v>0.97471264367816091</c:v>
                </c:pt>
                <c:pt idx="12">
                  <c:v>0.89885057471264362</c:v>
                </c:pt>
                <c:pt idx="13">
                  <c:v>0.89090909090909098</c:v>
                </c:pt>
                <c:pt idx="14">
                  <c:v>0.84</c:v>
                </c:pt>
                <c:pt idx="15">
                  <c:v>0.98666666666666669</c:v>
                </c:pt>
                <c:pt idx="16">
                  <c:v>0.87058823529411766</c:v>
                </c:pt>
                <c:pt idx="17">
                  <c:v>0.94444444444444431</c:v>
                </c:pt>
                <c:pt idx="18">
                  <c:v>0.70980392156862748</c:v>
                </c:pt>
              </c:numCache>
            </c:numRef>
          </c:val>
        </c:ser>
        <c:ser>
          <c:idx val="4"/>
          <c:order val="4"/>
          <c:tx>
            <c:strRef>
              <c:f>[1]Re!$G$1</c:f>
              <c:strCache>
                <c:ptCount val="1"/>
                <c:pt idx="0">
                  <c:v>F5: Результативность деятельности учреждения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[1]Re!$B$2:$B$20</c:f>
              <c:strCache>
                <c:ptCount val="19"/>
                <c:pt idx="0">
                  <c:v>БОУ ОО СПО «Мезенский педагогический колледж»</c:v>
                </c:pt>
                <c:pt idx="1">
                  <c:v>БОУ ОО СПО «Болховский педагогический колледж»</c:v>
                </c:pt>
                <c:pt idx="2">
                  <c:v>БОУ ОО СПО «Орловский  технологический техникум»</c:v>
                </c:pt>
                <c:pt idx="3">
                  <c:v>БОУ ОО СПО «Орловский реставрационно-строительный техникум»</c:v>
                </c:pt>
                <c:pt idx="4">
                  <c:v>БОУ ОО СПО «Орловский техникум агробизнеса и сервиса»</c:v>
                </c:pt>
                <c:pt idx="5">
                  <c:v>БОУ ОО СПО «Орловский техникум сферы услуг»</c:v>
                </c:pt>
                <c:pt idx="6">
                  <c:v>БОУ ОО СПО «Орловский техникум технологии и предпринимательства имени В.А.Русанова»</c:v>
                </c:pt>
                <c:pt idx="7">
                  <c:v>БОУ ОО СПО «Орловский технический колледж»</c:v>
                </c:pt>
                <c:pt idx="8">
                  <c:v>БОУ ОО СПО «Ливенский строительный техникум»</c:v>
                </c:pt>
                <c:pt idx="9">
                  <c:v>БОУ ОО СПО «Глазуновский сельскохозяйственный техникум»</c:v>
                </c:pt>
                <c:pt idx="10">
                  <c:v>БОУ ОО СПО «Орловский музыкальный колледж»</c:v>
                </c:pt>
                <c:pt idx="11">
                  <c:v>БОУ ОО СПО «Орловский техникум агротехнологий и транспорта»</c:v>
                </c:pt>
                <c:pt idx="12">
                  <c:v>БОУ ОО СПО «Орловский техникум путей сообщения имени В.А. Лапочкина»</c:v>
                </c:pt>
                <c:pt idx="13">
                  <c:v>БОУ ОО СПО «Орловский спортивный техникум»</c:v>
                </c:pt>
                <c:pt idx="14">
                  <c:v>БОУ ОО СПО «Орловский базовый медицинский колледж»</c:v>
                </c:pt>
                <c:pt idx="15">
                  <c:v>БОУ ОО СПО «Орловский автодорожный техникум»</c:v>
                </c:pt>
                <c:pt idx="16">
                  <c:v>БОУ ОО СПО «Орловское художественное училище имени Г. Г. Мясоедова»</c:v>
                </c:pt>
                <c:pt idx="17">
                  <c:v>БОУ ОО СПО «Покровский техникум»</c:v>
                </c:pt>
                <c:pt idx="18">
                  <c:v>БОУ ОО СПО «Орловский областной колледж культуры и искусств»</c:v>
                </c:pt>
              </c:strCache>
            </c:strRef>
          </c:cat>
          <c:val>
            <c:numRef>
              <c:f>[1]Re!$G$2:$G$20</c:f>
              <c:numCache>
                <c:formatCode>General</c:formatCode>
                <c:ptCount val="19"/>
                <c:pt idx="0">
                  <c:v>0.72125527426160341</c:v>
                </c:pt>
                <c:pt idx="1">
                  <c:v>0.87857142857142856</c:v>
                </c:pt>
                <c:pt idx="2">
                  <c:v>0.74470134874759153</c:v>
                </c:pt>
                <c:pt idx="3">
                  <c:v>0.82710727969348663</c:v>
                </c:pt>
                <c:pt idx="4">
                  <c:v>0.77048319327731096</c:v>
                </c:pt>
                <c:pt idx="5">
                  <c:v>0.82354070660522272</c:v>
                </c:pt>
                <c:pt idx="6">
                  <c:v>0.75475146198830412</c:v>
                </c:pt>
                <c:pt idx="7">
                  <c:v>0.72749391727493928</c:v>
                </c:pt>
                <c:pt idx="8">
                  <c:v>0.77277432712215322</c:v>
                </c:pt>
                <c:pt idx="9">
                  <c:v>0.63632686084142387</c:v>
                </c:pt>
                <c:pt idx="10">
                  <c:v>0.88600464576074334</c:v>
                </c:pt>
                <c:pt idx="11">
                  <c:v>0.61928104575163401</c:v>
                </c:pt>
                <c:pt idx="12">
                  <c:v>0.80159883720930236</c:v>
                </c:pt>
                <c:pt idx="13">
                  <c:v>0.65384615384615385</c:v>
                </c:pt>
                <c:pt idx="14">
                  <c:v>0.67001915708812265</c:v>
                </c:pt>
                <c:pt idx="15">
                  <c:v>0.50869963369963367</c:v>
                </c:pt>
                <c:pt idx="16">
                  <c:v>0.85590277777777768</c:v>
                </c:pt>
                <c:pt idx="17">
                  <c:v>0.63250000000000006</c:v>
                </c:pt>
                <c:pt idx="18">
                  <c:v>0.74137931034482762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969536"/>
        <c:axId val="101124928"/>
      </c:barChart>
      <c:catAx>
        <c:axId val="99969536"/>
        <c:scaling>
          <c:orientation val="minMax"/>
        </c:scaling>
        <c:delete val="0"/>
        <c:axPos val="l"/>
        <c:majorTickMark val="out"/>
        <c:minorTickMark val="none"/>
        <c:tickLblPos val="nextTo"/>
        <c:crossAx val="101124928"/>
        <c:crosses val="autoZero"/>
        <c:auto val="1"/>
        <c:lblAlgn val="ctr"/>
        <c:lblOffset val="100"/>
        <c:noMultiLvlLbl val="0"/>
      </c:catAx>
      <c:valAx>
        <c:axId val="1011249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9969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81362384740008"/>
          <c:y val="5.6116179996938839E-2"/>
          <c:w val="0.17683582577156687"/>
          <c:h val="0.876968503937007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Уровень удовлетворенности респондентов в соответствии с местом  организации СПО в базовом рейтинге по </a:t>
            </a:r>
            <a:r>
              <a:rPr lang="en-US"/>
              <a:t>F3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[1]F3_рейтинг!$C$6</c:f>
              <c:strCache>
                <c:ptCount val="1"/>
                <c:pt idx="0">
                  <c:v>G3.1.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cat>
            <c:numRef>
              <c:f>[1]F3_рейтинг!$A$7:$A$25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</c:numCache>
            </c:numRef>
          </c:cat>
          <c:val>
            <c:numRef>
              <c:f>[1]F3_рейтинг!$C$7:$C$25</c:f>
              <c:numCache>
                <c:formatCode>General</c:formatCode>
                <c:ptCount val="19"/>
                <c:pt idx="0">
                  <c:v>0.9916666666666667</c:v>
                </c:pt>
                <c:pt idx="1">
                  <c:v>0.9916666666666667</c:v>
                </c:pt>
                <c:pt idx="2">
                  <c:v>0.98333333333333339</c:v>
                </c:pt>
                <c:pt idx="3">
                  <c:v>0.97794117647058831</c:v>
                </c:pt>
                <c:pt idx="4">
                  <c:v>0.97500000000000009</c:v>
                </c:pt>
                <c:pt idx="5">
                  <c:v>0.95967741935483875</c:v>
                </c:pt>
                <c:pt idx="6">
                  <c:v>0.96666666666666679</c:v>
                </c:pt>
                <c:pt idx="7">
                  <c:v>0.94117647058823528</c:v>
                </c:pt>
                <c:pt idx="8">
                  <c:v>0.92241379310344829</c:v>
                </c:pt>
                <c:pt idx="9">
                  <c:v>0.93103448275862066</c:v>
                </c:pt>
                <c:pt idx="10">
                  <c:v>0.9</c:v>
                </c:pt>
                <c:pt idx="11">
                  <c:v>0.96212121212121215</c:v>
                </c:pt>
                <c:pt idx="12">
                  <c:v>0.92500000000000004</c:v>
                </c:pt>
                <c:pt idx="13">
                  <c:v>0.94827586206896552</c:v>
                </c:pt>
                <c:pt idx="14">
                  <c:v>0.85833333333333339</c:v>
                </c:pt>
                <c:pt idx="15">
                  <c:v>0.78333333333333333</c:v>
                </c:pt>
                <c:pt idx="16">
                  <c:v>0.8</c:v>
                </c:pt>
                <c:pt idx="17">
                  <c:v>0.77941176470588236</c:v>
                </c:pt>
                <c:pt idx="18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[1]F3_рейтинг!$D$6</c:f>
              <c:strCache>
                <c:ptCount val="1"/>
                <c:pt idx="0">
                  <c:v>G3.2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[1]F3_рейтинг!$A$7:$A$25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</c:numCache>
            </c:numRef>
          </c:cat>
          <c:val>
            <c:numRef>
              <c:f>[1]F3_рейтинг!$D$7:$D$25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0.98888888888888893</c:v>
                </c:pt>
                <c:pt idx="3">
                  <c:v>0.99019607843137258</c:v>
                </c:pt>
                <c:pt idx="4">
                  <c:v>0.98888888888888893</c:v>
                </c:pt>
                <c:pt idx="5">
                  <c:v>0.989247311827957</c:v>
                </c:pt>
                <c:pt idx="6">
                  <c:v>0.97777777777777786</c:v>
                </c:pt>
                <c:pt idx="7">
                  <c:v>0.99019607843137258</c:v>
                </c:pt>
                <c:pt idx="8">
                  <c:v>0.96551724137931039</c:v>
                </c:pt>
                <c:pt idx="9">
                  <c:v>0.95402298850574718</c:v>
                </c:pt>
                <c:pt idx="10">
                  <c:v>0.97777777777777786</c:v>
                </c:pt>
                <c:pt idx="11">
                  <c:v>0.89898989898989912</c:v>
                </c:pt>
                <c:pt idx="12">
                  <c:v>0.93333333333333346</c:v>
                </c:pt>
                <c:pt idx="13">
                  <c:v>0.87356321839080453</c:v>
                </c:pt>
                <c:pt idx="14">
                  <c:v>0.9555555555555556</c:v>
                </c:pt>
                <c:pt idx="15">
                  <c:v>0.96666666666666667</c:v>
                </c:pt>
                <c:pt idx="16">
                  <c:v>0.94444444444444453</c:v>
                </c:pt>
                <c:pt idx="17">
                  <c:v>0.93137254901960775</c:v>
                </c:pt>
                <c:pt idx="18">
                  <c:v>0.81372549019607854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68832"/>
        <c:axId val="117566848"/>
      </c:barChart>
      <c:catAx>
        <c:axId val="6456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566848"/>
        <c:crosses val="autoZero"/>
        <c:auto val="1"/>
        <c:lblAlgn val="ctr"/>
        <c:lblOffset val="100"/>
        <c:noMultiLvlLbl val="0"/>
      </c:catAx>
      <c:valAx>
        <c:axId val="11756684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Уровень удовлетворенности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4568832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организаций СПО в соответствии с рейтинговой оценкой по </a:t>
            </a:r>
            <a:r>
              <a:rPr lang="en-US"/>
              <a:t>F3</a:t>
            </a:r>
          </a:p>
        </c:rich>
      </c:tx>
      <c:overlay val="0"/>
    </c:title>
    <c:autoTitleDeleted val="0"/>
    <c:view3D>
      <c:rotX val="30"/>
      <c:rotY val="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185185185185185"/>
          <c:w val="0.61094575678040242"/>
          <c:h val="0.89814814814814814"/>
        </c:manualLayout>
      </c:layout>
      <c:pie3DChart>
        <c:varyColors val="1"/>
        <c:ser>
          <c:idx val="8"/>
          <c:order val="0"/>
          <c:explosion val="25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1"/>
              </a:solidFill>
            </c:spPr>
          </c:dPt>
          <c:dPt>
            <c:idx val="2"/>
            <c:bubble3D val="0"/>
            <c:spPr>
              <a:solidFill>
                <a:schemeClr val="accent6"/>
              </a:solidFill>
            </c:spPr>
          </c:dPt>
          <c:dPt>
            <c:idx val="3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ru-RU"/>
                      <a:t>0 (</a:t>
                    </a:r>
                    <a:r>
                      <a:rPr lang="en-US"/>
                      <a:t>95%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8675666393643058E-2"/>
                  <c:y val="2.1103713289801845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 (</a:t>
                    </a:r>
                    <a:r>
                      <a:rPr lang="en-US"/>
                      <a:t>5%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154773084798482E-2"/>
                  <c:y val="-6.8348130602886789E-3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</a:t>
                    </a:r>
                    <a:r>
                      <a:rPr lang="en-US"/>
                      <a:t>0%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0713637779187596E-3"/>
                  <c:y val="6.0786521310970017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</a:t>
                    </a:r>
                    <a:r>
                      <a:rPr lang="en-US"/>
                      <a:t>0%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'F3'!$I$20:$I$23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'F3'!$R$20:$R$23</c:f>
              <c:numCache>
                <c:formatCode>0%</c:formatCode>
                <c:ptCount val="4"/>
                <c:pt idx="0">
                  <c:v>0.94736842105263153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1"/>
          <c:explosion val="25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'F3'!$I$20:$I$23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'F3'!$S$20:$S$23</c:f>
              <c:numCache>
                <c:formatCode>0%</c:formatCode>
                <c:ptCount val="4"/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Уровень удовлетворенности респондентов в соответствии с местом организации СПО в базовом рейтинге по </a:t>
            </a:r>
            <a:r>
              <a:rPr lang="en-US"/>
              <a:t>F4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[1]F4_рейтинг!$C$6</c:f>
              <c:strCache>
                <c:ptCount val="1"/>
                <c:pt idx="0">
                  <c:v>X1.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[1]F4_рейтинг!$A$7:$A$25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</c:numCache>
            </c:numRef>
          </c:cat>
          <c:val>
            <c:numRef>
              <c:f>[1]F4_рейтинг!$C$7:$C$25</c:f>
              <c:numCache>
                <c:formatCode>General</c:formatCode>
                <c:ptCount val="19"/>
                <c:pt idx="0">
                  <c:v>0.97333333333333327</c:v>
                </c:pt>
                <c:pt idx="1">
                  <c:v>0.96000000000000019</c:v>
                </c:pt>
                <c:pt idx="2">
                  <c:v>0.9882352941176471</c:v>
                </c:pt>
                <c:pt idx="3">
                  <c:v>0.95483870967741924</c:v>
                </c:pt>
                <c:pt idx="4">
                  <c:v>0.95333333333333337</c:v>
                </c:pt>
                <c:pt idx="5">
                  <c:v>0.94000000000000006</c:v>
                </c:pt>
                <c:pt idx="6">
                  <c:v>0.93333333333333335</c:v>
                </c:pt>
                <c:pt idx="7">
                  <c:v>0.95862068965517244</c:v>
                </c:pt>
                <c:pt idx="8">
                  <c:v>0.94000000000000006</c:v>
                </c:pt>
                <c:pt idx="9">
                  <c:v>0.96</c:v>
                </c:pt>
                <c:pt idx="10">
                  <c:v>0.95862068965517244</c:v>
                </c:pt>
                <c:pt idx="11">
                  <c:v>0.876470588235294</c:v>
                </c:pt>
                <c:pt idx="12">
                  <c:v>0.86666666666666659</c:v>
                </c:pt>
                <c:pt idx="13">
                  <c:v>0.7310344827586206</c:v>
                </c:pt>
                <c:pt idx="14">
                  <c:v>0.73333333333333339</c:v>
                </c:pt>
                <c:pt idx="15">
                  <c:v>0.82424242424242422</c:v>
                </c:pt>
                <c:pt idx="16">
                  <c:v>0.67058823529411771</c:v>
                </c:pt>
                <c:pt idx="17">
                  <c:v>0.58666666666666667</c:v>
                </c:pt>
                <c:pt idx="18">
                  <c:v>0.6</c:v>
                </c:pt>
              </c:numCache>
            </c:numRef>
          </c:val>
        </c:ser>
        <c:ser>
          <c:idx val="1"/>
          <c:order val="1"/>
          <c:tx>
            <c:strRef>
              <c:f>[1]F4_рейтинг!$D$6</c:f>
              <c:strCache>
                <c:ptCount val="1"/>
                <c:pt idx="0">
                  <c:v>X2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[1]F4_рейтинг!$A$7:$A$25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</c:numCache>
            </c:numRef>
          </c:cat>
          <c:val>
            <c:numRef>
              <c:f>[1]F4_рейтинг!$D$7:$D$25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0.96666666666666667</c:v>
                </c:pt>
                <c:pt idx="9">
                  <c:v>1</c:v>
                </c:pt>
                <c:pt idx="10">
                  <c:v>0.96551724137931039</c:v>
                </c:pt>
                <c:pt idx="11">
                  <c:v>1</c:v>
                </c:pt>
                <c:pt idx="12">
                  <c:v>0.96666666666666667</c:v>
                </c:pt>
                <c:pt idx="13">
                  <c:v>1</c:v>
                </c:pt>
                <c:pt idx="14">
                  <c:v>1</c:v>
                </c:pt>
                <c:pt idx="15">
                  <c:v>0.96969696969696972</c:v>
                </c:pt>
                <c:pt idx="16">
                  <c:v>1</c:v>
                </c:pt>
                <c:pt idx="17">
                  <c:v>1</c:v>
                </c:pt>
                <c:pt idx="18">
                  <c:v>0.8529411764705882</c:v>
                </c:pt>
              </c:numCache>
            </c:numRef>
          </c:val>
        </c:ser>
        <c:ser>
          <c:idx val="2"/>
          <c:order val="2"/>
          <c:tx>
            <c:strRef>
              <c:f>[1]F4_рейтинг!$E$6</c:f>
              <c:strCache>
                <c:ptCount val="1"/>
                <c:pt idx="0">
                  <c:v>X3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[1]F4_рейтинг!$A$7:$A$25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</c:numCache>
            </c:numRef>
          </c:cat>
          <c:val>
            <c:numRef>
              <c:f>[1]F4_рейтинг!$E$7:$E$25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0.97058823529411764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0.96551724137931039</c:v>
                </c:pt>
                <c:pt idx="8">
                  <c:v>0.96666666666666667</c:v>
                </c:pt>
                <c:pt idx="9">
                  <c:v>0.9</c:v>
                </c:pt>
                <c:pt idx="10">
                  <c:v>0.93103448275862066</c:v>
                </c:pt>
                <c:pt idx="11">
                  <c:v>0.97058823529411764</c:v>
                </c:pt>
                <c:pt idx="12">
                  <c:v>1</c:v>
                </c:pt>
                <c:pt idx="13">
                  <c:v>0.96551724137931039</c:v>
                </c:pt>
                <c:pt idx="14">
                  <c:v>0.96666666666666667</c:v>
                </c:pt>
                <c:pt idx="15">
                  <c:v>0.87878787878787878</c:v>
                </c:pt>
                <c:pt idx="16">
                  <c:v>0.94117647058823528</c:v>
                </c:pt>
                <c:pt idx="17">
                  <c:v>0.93333333333333335</c:v>
                </c:pt>
                <c:pt idx="18">
                  <c:v>0.67647058823529416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39424"/>
        <c:axId val="117570304"/>
      </c:barChart>
      <c:catAx>
        <c:axId val="11523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570304"/>
        <c:crosses val="autoZero"/>
        <c:auto val="1"/>
        <c:lblAlgn val="ctr"/>
        <c:lblOffset val="100"/>
        <c:noMultiLvlLbl val="0"/>
      </c:catAx>
      <c:valAx>
        <c:axId val="11757030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Уровень удовлетворенности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5239424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</c:dTable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организаций СПО в соответствии с рейтинговой оценкой по </a:t>
            </a:r>
            <a:r>
              <a:rPr lang="en-US"/>
              <a:t>F4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8"/>
          <c:order val="0"/>
          <c:explosion val="25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1"/>
              </a:solidFill>
            </c:spPr>
          </c:dPt>
          <c:dPt>
            <c:idx val="2"/>
            <c:bubble3D val="0"/>
            <c:spPr>
              <a:solidFill>
                <a:schemeClr val="accent6"/>
              </a:solidFill>
            </c:spPr>
          </c:dPt>
          <c:dPt>
            <c:idx val="3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ru-RU"/>
                      <a:t>18 (</a:t>
                    </a:r>
                    <a:r>
                      <a:rPr lang="en-US"/>
                      <a:t>95%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123614406934763E-2"/>
                  <c:y val="7.6233709234220223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</a:t>
                    </a:r>
                    <a:r>
                      <a:rPr lang="en-US"/>
                      <a:t>0%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770224456569498E-2"/>
                  <c:y val="2.9806510027778755E-3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 (</a:t>
                    </a:r>
                    <a:r>
                      <a:rPr lang="en-US"/>
                      <a:t>5%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0749494629823199E-2"/>
                  <c:y val="6.974519068866497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</a:t>
                    </a:r>
                    <a:r>
                      <a:rPr lang="en-US"/>
                      <a:t>0%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'F4'!$J$21:$J$24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'F4'!$S$21:$S$24</c:f>
              <c:numCache>
                <c:formatCode>0%</c:formatCode>
                <c:ptCount val="4"/>
                <c:pt idx="0">
                  <c:v>0.94736842105263153</c:v>
                </c:pt>
                <c:pt idx="1">
                  <c:v>0</c:v>
                </c:pt>
                <c:pt idx="2">
                  <c:v>5.2631578947368418E-2</c:v>
                </c:pt>
                <c:pt idx="3">
                  <c:v>0</c:v>
                </c:pt>
              </c:numCache>
            </c:numRef>
          </c:val>
        </c:ser>
        <c:ser>
          <c:idx val="9"/>
          <c:order val="1"/>
          <c:explosion val="25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'F4'!$J$21:$J$24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'F4'!$T$21:$T$24</c:f>
              <c:numCache>
                <c:formatCode>0%</c:formatCode>
                <c:ptCount val="4"/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8644971272983077"/>
          <c:y val="0.32949621831030551"/>
          <c:w val="0.2026972731161012"/>
          <c:h val="0.4094901380466191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Оценка результативности деятельности организаций СПО в соответствии с местом в базовом рейтинге</a:t>
            </a:r>
            <a:r>
              <a:rPr lang="ru-RU" baseline="0"/>
              <a:t> по </a:t>
            </a:r>
            <a:r>
              <a:rPr lang="en-US" baseline="0"/>
              <a:t>F5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[1]F5_рейтинг!$C$7</c:f>
              <c:strCache>
                <c:ptCount val="1"/>
                <c:pt idx="0">
                  <c:v>X1.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invertIfNegative val="0"/>
          <c:cat>
            <c:numRef>
              <c:f>[1]F5_рейтинг!$A$8:$A$26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</c:numCache>
            </c:numRef>
          </c:cat>
          <c:val>
            <c:numRef>
              <c:f>[1]F5_рейтинг!$C$8:$C$26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0.98901098901098905</c:v>
                </c:pt>
                <c:pt idx="4">
                  <c:v>0.98837209302325579</c:v>
                </c:pt>
                <c:pt idx="5">
                  <c:v>0.97988505747126442</c:v>
                </c:pt>
                <c:pt idx="6">
                  <c:v>0.94537815126050417</c:v>
                </c:pt>
                <c:pt idx="7">
                  <c:v>0.90243902439024393</c:v>
                </c:pt>
                <c:pt idx="8">
                  <c:v>0.875</c:v>
                </c:pt>
                <c:pt idx="9">
                  <c:v>0.85714285714285721</c:v>
                </c:pt>
                <c:pt idx="10">
                  <c:v>0.85443037974683544</c:v>
                </c:pt>
                <c:pt idx="11">
                  <c:v>0.83870967741935487</c:v>
                </c:pt>
                <c:pt idx="12">
                  <c:v>0.83495145631067957</c:v>
                </c:pt>
                <c:pt idx="13">
                  <c:v>0.81609195402298851</c:v>
                </c:pt>
                <c:pt idx="14">
                  <c:v>0.8029197080291971</c:v>
                </c:pt>
                <c:pt idx="15">
                  <c:v>0.78</c:v>
                </c:pt>
                <c:pt idx="16">
                  <c:v>0.61538461538461542</c:v>
                </c:pt>
                <c:pt idx="17">
                  <c:v>0.55555555555555558</c:v>
                </c:pt>
                <c:pt idx="18">
                  <c:v>0.55172413793103448</c:v>
                </c:pt>
              </c:numCache>
            </c:numRef>
          </c:val>
        </c:ser>
        <c:ser>
          <c:idx val="1"/>
          <c:order val="1"/>
          <c:tx>
            <c:strRef>
              <c:f>[1]F5_рейтинг!$D$7</c:f>
              <c:strCache>
                <c:ptCount val="1"/>
                <c:pt idx="0">
                  <c:v>X2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[1]F5_рейтинг!$A$8:$A$26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</c:numCache>
            </c:numRef>
          </c:cat>
          <c:val>
            <c:numRef>
              <c:f>[1]F5_рейтинг!$D$8:$D$26</c:f>
              <c:numCache>
                <c:formatCode>General</c:formatCode>
                <c:ptCount val="19"/>
                <c:pt idx="0">
                  <c:v>0.51428571428571423</c:v>
                </c:pt>
                <c:pt idx="1">
                  <c:v>0.98245614035087714</c:v>
                </c:pt>
                <c:pt idx="2">
                  <c:v>0.78612716763005785</c:v>
                </c:pt>
                <c:pt idx="3">
                  <c:v>0</c:v>
                </c:pt>
                <c:pt idx="4">
                  <c:v>1</c:v>
                </c:pt>
                <c:pt idx="5">
                  <c:v>0.43678160919540232</c:v>
                </c:pt>
                <c:pt idx="6">
                  <c:v>0.7857142857142857</c:v>
                </c:pt>
                <c:pt idx="7">
                  <c:v>0.82857142857142863</c:v>
                </c:pt>
                <c:pt idx="8">
                  <c:v>0.85416666666666663</c:v>
                </c:pt>
                <c:pt idx="9">
                  <c:v>0.98136645962732916</c:v>
                </c:pt>
                <c:pt idx="10">
                  <c:v>0.26582278481012656</c:v>
                </c:pt>
                <c:pt idx="11">
                  <c:v>0.9124423963133641</c:v>
                </c:pt>
                <c:pt idx="12">
                  <c:v>0.42718446601941745</c:v>
                </c:pt>
                <c:pt idx="13">
                  <c:v>0.96551724137931039</c:v>
                </c:pt>
                <c:pt idx="14">
                  <c:v>0.62043795620437958</c:v>
                </c:pt>
                <c:pt idx="15">
                  <c:v>0.52</c:v>
                </c:pt>
                <c:pt idx="16">
                  <c:v>1</c:v>
                </c:pt>
                <c:pt idx="17">
                  <c:v>0.79738562091503273</c:v>
                </c:pt>
                <c:pt idx="18">
                  <c:v>0.55172413793103448</c:v>
                </c:pt>
              </c:numCache>
            </c:numRef>
          </c:val>
        </c:ser>
        <c:ser>
          <c:idx val="2"/>
          <c:order val="2"/>
          <c:tx>
            <c:strRef>
              <c:f>[1]F5_рейтинг!$E$7</c:f>
              <c:strCache>
                <c:ptCount val="1"/>
                <c:pt idx="0">
                  <c:v>X3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[1]F5_рейтинг!$A$8:$A$26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</c:numCache>
            </c:numRef>
          </c:cat>
          <c:val>
            <c:numRef>
              <c:f>[1]F5_рейтинг!$E$8:$E$26</c:f>
              <c:numCache>
                <c:formatCode>General</c:formatCode>
                <c:ptCount val="19"/>
                <c:pt idx="0">
                  <c:v>1</c:v>
                </c:pt>
                <c:pt idx="1">
                  <c:v>3.6549707602339179E-2</c:v>
                </c:pt>
                <c:pt idx="2">
                  <c:v>0.19267822736030829</c:v>
                </c:pt>
                <c:pt idx="3">
                  <c:v>4.5787545787545791E-2</c:v>
                </c:pt>
                <c:pt idx="4">
                  <c:v>0.21802325581395351</c:v>
                </c:pt>
                <c:pt idx="5">
                  <c:v>0.26340996168582381</c:v>
                </c:pt>
                <c:pt idx="6">
                  <c:v>0.36764705882352944</c:v>
                </c:pt>
                <c:pt idx="7">
                  <c:v>0.81300813008130091</c:v>
                </c:pt>
                <c:pt idx="8">
                  <c:v>0.69444444444444442</c:v>
                </c:pt>
                <c:pt idx="9">
                  <c:v>0.25879917184265011</c:v>
                </c:pt>
                <c:pt idx="10">
                  <c:v>0.76476793248945152</c:v>
                </c:pt>
                <c:pt idx="11">
                  <c:v>0.55683563748079878</c:v>
                </c:pt>
                <c:pt idx="12">
                  <c:v>0.28317152103559873</c:v>
                </c:pt>
                <c:pt idx="13">
                  <c:v>0.52681992337164762</c:v>
                </c:pt>
                <c:pt idx="14">
                  <c:v>0.48661800486618007</c:v>
                </c:pt>
                <c:pt idx="15">
                  <c:v>0.25</c:v>
                </c:pt>
                <c:pt idx="16">
                  <c:v>0</c:v>
                </c:pt>
                <c:pt idx="17">
                  <c:v>0.16339869281045752</c:v>
                </c:pt>
                <c:pt idx="18">
                  <c:v>0.86206896551724144</c:v>
                </c:pt>
              </c:numCache>
            </c:numRef>
          </c:val>
        </c:ser>
        <c:ser>
          <c:idx val="3"/>
          <c:order val="3"/>
          <c:tx>
            <c:strRef>
              <c:f>[1]F5_рейтинг!$F$7</c:f>
              <c:strCache>
                <c:ptCount val="1"/>
                <c:pt idx="0">
                  <c:v>X4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[1]F5_рейтинг!$A$8:$A$26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</c:numCache>
            </c:numRef>
          </c:cat>
          <c:val>
            <c:numRef>
              <c:f>[1]F5_рейтинг!$F$8:$F$26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0.98319327731092432</c:v>
                </c:pt>
                <c:pt idx="7">
                  <c:v>1</c:v>
                </c:pt>
                <c:pt idx="8">
                  <c:v>1</c:v>
                </c:pt>
                <c:pt idx="9">
                  <c:v>0.99378881987577639</c:v>
                </c:pt>
                <c:pt idx="10">
                  <c:v>1</c:v>
                </c:pt>
                <c:pt idx="11">
                  <c:v>0.98617511520737322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0.98</c:v>
                </c:pt>
                <c:pt idx="16">
                  <c:v>1</c:v>
                </c:pt>
                <c:pt idx="17">
                  <c:v>0.96078431372549022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24288"/>
        <c:axId val="117696768"/>
      </c:barChart>
      <c:catAx>
        <c:axId val="1173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696768"/>
        <c:crosses val="autoZero"/>
        <c:auto val="1"/>
        <c:lblAlgn val="ctr"/>
        <c:lblOffset val="100"/>
        <c:noMultiLvlLbl val="0"/>
      </c:catAx>
      <c:valAx>
        <c:axId val="11769676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Уровень результативности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7324288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организаций СПО в соответствии с рейтинговой оценкой по </a:t>
            </a:r>
            <a:r>
              <a:rPr lang="en-US"/>
              <a:t>F5.</a:t>
            </a:r>
          </a:p>
        </c:rich>
      </c:tx>
      <c:overlay val="0"/>
    </c:title>
    <c:autoTitleDeleted val="0"/>
    <c:view3D>
      <c:rotX val="30"/>
      <c:rotY val="10"/>
      <c:depthPercent val="2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8"/>
          <c:order val="0"/>
          <c:explosion val="15"/>
          <c:dPt>
            <c:idx val="0"/>
            <c:bubble3D val="0"/>
            <c:explosion val="9"/>
            <c:spPr>
              <a:solidFill>
                <a:schemeClr val="accent3"/>
              </a:solidFill>
            </c:spPr>
          </c:dPt>
          <c:dPt>
            <c:idx val="1"/>
            <c:bubble3D val="0"/>
            <c:explosion val="7"/>
            <c:spPr>
              <a:solidFill>
                <a:schemeClr val="accent1"/>
              </a:solidFill>
            </c:spPr>
          </c:dPt>
          <c:dPt>
            <c:idx val="2"/>
            <c:bubble3D val="0"/>
            <c:explosion val="2"/>
            <c:spPr>
              <a:solidFill>
                <a:schemeClr val="accent6"/>
              </a:solidFill>
            </c:spPr>
          </c:dPt>
          <c:dPt>
            <c:idx val="3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ru-RU"/>
                      <a:t>6 (</a:t>
                    </a:r>
                    <a:r>
                      <a:rPr lang="en-US"/>
                      <a:t>32%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ru-RU"/>
                      <a:t>3 (</a:t>
                    </a:r>
                    <a:r>
                      <a:rPr lang="en-US"/>
                      <a:t>16%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ru-RU"/>
                      <a:t>10 (</a:t>
                    </a:r>
                    <a:r>
                      <a:rPr lang="en-US"/>
                      <a:t>53%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9441851494259575E-3"/>
                  <c:y val="1.966981463161390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</a:t>
                    </a:r>
                    <a:r>
                      <a:rPr lang="en-US"/>
                      <a:t>0%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'F5'!$K$17:$K$20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'F5'!$T$17:$T$20</c:f>
              <c:numCache>
                <c:formatCode>0%</c:formatCode>
                <c:ptCount val="4"/>
                <c:pt idx="0">
                  <c:v>0.31578947368421051</c:v>
                </c:pt>
                <c:pt idx="1">
                  <c:v>0.15789473684210525</c:v>
                </c:pt>
                <c:pt idx="2">
                  <c:v>0.52631578947368418</c:v>
                </c:pt>
                <c:pt idx="3">
                  <c:v>0</c:v>
                </c:pt>
              </c:numCache>
            </c:numRef>
          </c:val>
        </c:ser>
        <c:ser>
          <c:idx val="9"/>
          <c:order val="1"/>
          <c:explosion val="25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'F5'!$K$17:$K$20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'F5'!$U$17:$U$20</c:f>
              <c:numCache>
                <c:formatCode>0%</c:formatCode>
                <c:ptCount val="4"/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8783131457739564"/>
          <c:y val="0.29946986522154279"/>
          <c:w val="0.2013858867882557"/>
          <c:h val="0.46392156706939958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отганизаций СПО в соответствии с условной рейтинговой оценкой</a:t>
            </a:r>
          </a:p>
        </c:rich>
      </c:tx>
      <c:layout/>
      <c:overlay val="0"/>
    </c:title>
    <c:autoTitleDeleted val="0"/>
    <c:view3D>
      <c:rotX val="3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8"/>
          <c:order val="0"/>
          <c:spPr>
            <a:scene3d>
              <a:camera prst="orthographicFront"/>
              <a:lightRig rig="threePt" dir="t"/>
            </a:scene3d>
            <a:sp3d>
              <a:bevelT w="0" h="0"/>
            </a:sp3d>
          </c:spPr>
          <c:explosion val="7"/>
          <c:dPt>
            <c:idx val="0"/>
            <c:bubble3D val="0"/>
            <c:spPr>
              <a:solidFill>
                <a:schemeClr val="accent3"/>
              </a:solidFill>
              <a:scene3d>
                <a:camera prst="orthographicFront"/>
                <a:lightRig rig="threePt" dir="t"/>
              </a:scene3d>
              <a:sp3d>
                <a:bevelT w="0" h="0"/>
              </a:sp3d>
            </c:spPr>
          </c:dPt>
          <c:dPt>
            <c:idx val="1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/>
              </a:scene3d>
              <a:sp3d>
                <a:bevelT w="0" h="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scene3d>
                <a:camera prst="orthographicFront"/>
                <a:lightRig rig="threePt" dir="t"/>
              </a:scene3d>
              <a:sp3d>
                <a:bevelT w="0" h="0"/>
              </a:sp3d>
            </c:spPr>
          </c:dPt>
          <c:dPt>
            <c:idx val="3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/>
              </a:scene3d>
              <a:sp3d>
                <a:bevelT w="0" h="0"/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/>
                      <a:t>8 (</a:t>
                    </a:r>
                    <a:r>
                      <a:rPr lang="en-US"/>
                      <a:t>42%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/>
                      <a:t>8 (</a:t>
                    </a:r>
                    <a:r>
                      <a:rPr lang="en-US"/>
                      <a:t>42%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/>
                      <a:t>3 (</a:t>
                    </a:r>
                    <a:r>
                      <a:rPr lang="en-US"/>
                      <a:t>16%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2989188962392135E-4"/>
                  <c:y val="1.975528820628744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</a:t>
                    </a:r>
                    <a:r>
                      <a:rPr lang="en-US"/>
                      <a:t>0%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[1]Re!$L$14:$L$17</c:f>
              <c:strCache>
                <c:ptCount val="4"/>
                <c:pt idx="0">
                  <c:v>Отлично</c:v>
                </c:pt>
                <c:pt idx="1">
                  <c:v>Хорошо</c:v>
                </c:pt>
                <c:pt idx="2">
                  <c:v>Удовлетворительно</c:v>
                </c:pt>
                <c:pt idx="3">
                  <c:v>Неудовлетворително</c:v>
                </c:pt>
              </c:strCache>
            </c:strRef>
          </c:cat>
          <c:val>
            <c:numRef>
              <c:f>[1]Re!$U$14:$U$17</c:f>
              <c:numCache>
                <c:formatCode>General</c:formatCode>
                <c:ptCount val="4"/>
                <c:pt idx="0">
                  <c:v>0.42105263157894735</c:v>
                </c:pt>
                <c:pt idx="1">
                  <c:v>0.42105263157894735</c:v>
                </c:pt>
                <c:pt idx="2">
                  <c:v>0.15789473684210525</c:v>
                </c:pt>
                <c:pt idx="3">
                  <c:v>0</c:v>
                </c:pt>
              </c:numCache>
            </c:numRef>
          </c:val>
        </c:ser>
        <c:ser>
          <c:idx val="9"/>
          <c:order val="1"/>
          <c:explosion val="25"/>
          <c:dLbls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[1]Re!$L$14:$L$17</c:f>
              <c:strCache>
                <c:ptCount val="4"/>
                <c:pt idx="0">
                  <c:v>Отлично</c:v>
                </c:pt>
                <c:pt idx="1">
                  <c:v>Хорошо</c:v>
                </c:pt>
                <c:pt idx="2">
                  <c:v>Удовлетворительно</c:v>
                </c:pt>
                <c:pt idx="3">
                  <c:v>Неудовлетворително</c:v>
                </c:pt>
              </c:strCache>
            </c:strRef>
          </c:cat>
          <c:val>
            <c:numRef>
              <c:f>[1]Re!$V$14:$V$17</c:f>
              <c:numCache>
                <c:formatCode>General</c:formatCode>
                <c:ptCount val="4"/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Re!$B$29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Re!$C$28:$G$28</c:f>
              <c:strCache>
                <c:ptCount val="5"/>
                <c:pt idx="0">
                  <c:v>F1: Открытость и доступность информации об организации</c:v>
                </c:pt>
                <c:pt idx="1">
                  <c:v>F2: Комфортность условий, в которых осуществляется образовательная деятельность</c:v>
                </c:pt>
                <c:pt idx="2">
                  <c:v>F3: Доброжелательность, вежливость, компетентность работников</c:v>
                </c:pt>
                <c:pt idx="3">
                  <c:v>F4: Удовлетворенность качеством предоставляемых услуг</c:v>
                </c:pt>
                <c:pt idx="4">
                  <c:v>F5: Результативность деятельности учреждения</c:v>
                </c:pt>
              </c:strCache>
            </c:strRef>
          </c:cat>
          <c:val>
            <c:numRef>
              <c:f>Re!$C$29:$G$29</c:f>
              <c:numCache>
                <c:formatCode>0%</c:formatCode>
                <c:ptCount val="5"/>
                <c:pt idx="0">
                  <c:v>0.73684210526315785</c:v>
                </c:pt>
                <c:pt idx="1">
                  <c:v>5.2631578947368418E-2</c:v>
                </c:pt>
                <c:pt idx="2">
                  <c:v>0.94736842105263153</c:v>
                </c:pt>
                <c:pt idx="3">
                  <c:v>0.94736842105263153</c:v>
                </c:pt>
                <c:pt idx="4">
                  <c:v>0.31578947368421051</c:v>
                </c:pt>
              </c:numCache>
            </c:numRef>
          </c:val>
        </c:ser>
        <c:ser>
          <c:idx val="1"/>
          <c:order val="1"/>
          <c:tx>
            <c:strRef>
              <c:f>Re!$B$30</c:f>
              <c:strCache>
                <c:ptCount val="1"/>
                <c:pt idx="0">
                  <c:v>Повышенный уровень</c:v>
                </c:pt>
              </c:strCache>
            </c:strRef>
          </c:tx>
          <c:spPr>
            <a:solidFill>
              <a:schemeClr val="accent1"/>
            </a:solidFill>
          </c:spPr>
          <c:cat>
            <c:strRef>
              <c:f>Re!$C$28:$G$28</c:f>
              <c:strCache>
                <c:ptCount val="5"/>
                <c:pt idx="0">
                  <c:v>F1: Открытость и доступность информации об организации</c:v>
                </c:pt>
                <c:pt idx="1">
                  <c:v>F2: Комфортность условий, в которых осуществляется образовательная деятельность</c:v>
                </c:pt>
                <c:pt idx="2">
                  <c:v>F3: Доброжелательность, вежливость, компетентность работников</c:v>
                </c:pt>
                <c:pt idx="3">
                  <c:v>F4: Удовлетворенность качеством предоставляемых услуг</c:v>
                </c:pt>
                <c:pt idx="4">
                  <c:v>F5: Результативность деятельности учреждения</c:v>
                </c:pt>
              </c:strCache>
            </c:strRef>
          </c:cat>
          <c:val>
            <c:numRef>
              <c:f>Re!$C$30:$G$30</c:f>
              <c:numCache>
                <c:formatCode>0%</c:formatCode>
                <c:ptCount val="5"/>
                <c:pt idx="0">
                  <c:v>0</c:v>
                </c:pt>
                <c:pt idx="1">
                  <c:v>5.2631578947368418E-2</c:v>
                </c:pt>
                <c:pt idx="2">
                  <c:v>5.2631578947368418E-2</c:v>
                </c:pt>
                <c:pt idx="3">
                  <c:v>0</c:v>
                </c:pt>
                <c:pt idx="4">
                  <c:v>0.15789473684210525</c:v>
                </c:pt>
              </c:numCache>
            </c:numRef>
          </c:val>
        </c:ser>
        <c:ser>
          <c:idx val="2"/>
          <c:order val="2"/>
          <c:tx>
            <c:strRef>
              <c:f>Re!$B$31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Re!$C$28:$G$28</c:f>
              <c:strCache>
                <c:ptCount val="5"/>
                <c:pt idx="0">
                  <c:v>F1: Открытость и доступность информации об организации</c:v>
                </c:pt>
                <c:pt idx="1">
                  <c:v>F2: Комфортность условий, в которых осуществляется образовательная деятельность</c:v>
                </c:pt>
                <c:pt idx="2">
                  <c:v>F3: Доброжелательность, вежливость, компетентность работников</c:v>
                </c:pt>
                <c:pt idx="3">
                  <c:v>F4: Удовлетворенность качеством предоставляемых услуг</c:v>
                </c:pt>
                <c:pt idx="4">
                  <c:v>F5: Результативность деятельности учреждения</c:v>
                </c:pt>
              </c:strCache>
            </c:strRef>
          </c:cat>
          <c:val>
            <c:numRef>
              <c:f>Re!$C$31:$G$31</c:f>
              <c:numCache>
                <c:formatCode>0%</c:formatCode>
                <c:ptCount val="5"/>
                <c:pt idx="0">
                  <c:v>0.21052631578947367</c:v>
                </c:pt>
                <c:pt idx="1">
                  <c:v>0.78947368421052633</c:v>
                </c:pt>
                <c:pt idx="2">
                  <c:v>0</c:v>
                </c:pt>
                <c:pt idx="3">
                  <c:v>5.2631578947368418E-2</c:v>
                </c:pt>
                <c:pt idx="4">
                  <c:v>0.52631578947368418</c:v>
                </c:pt>
              </c:numCache>
            </c:numRef>
          </c:val>
        </c:ser>
        <c:ser>
          <c:idx val="3"/>
          <c:order val="3"/>
          <c:tx>
            <c:strRef>
              <c:f>Re!$B$32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solidFill>
              <a:schemeClr val="accent2"/>
            </a:solidFill>
          </c:spPr>
          <c:cat>
            <c:strRef>
              <c:f>Re!$C$28:$G$28</c:f>
              <c:strCache>
                <c:ptCount val="5"/>
                <c:pt idx="0">
                  <c:v>F1: Открытость и доступность информации об организации</c:v>
                </c:pt>
                <c:pt idx="1">
                  <c:v>F2: Комфортность условий, в которых осуществляется образовательная деятельность</c:v>
                </c:pt>
                <c:pt idx="2">
                  <c:v>F3: Доброжелательность, вежливость, компетентность работников</c:v>
                </c:pt>
                <c:pt idx="3">
                  <c:v>F4: Удовлетворенность качеством предоставляемых услуг</c:v>
                </c:pt>
                <c:pt idx="4">
                  <c:v>F5: Результативность деятельности учреждения</c:v>
                </c:pt>
              </c:strCache>
            </c:strRef>
          </c:cat>
          <c:val>
            <c:numRef>
              <c:f>Re!$C$32:$G$32</c:f>
              <c:numCache>
                <c:formatCode>0%</c:formatCode>
                <c:ptCount val="5"/>
                <c:pt idx="0">
                  <c:v>5.2631578947368418E-2</c:v>
                </c:pt>
                <c:pt idx="1">
                  <c:v>0.10526315789473684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66976"/>
        <c:axId val="101128384"/>
      </c:radarChart>
      <c:catAx>
        <c:axId val="9996697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1128384"/>
        <c:crosses val="autoZero"/>
        <c:auto val="1"/>
        <c:lblAlgn val="ctr"/>
        <c:lblOffset val="100"/>
        <c:noMultiLvlLbl val="0"/>
      </c:catAx>
      <c:valAx>
        <c:axId val="101128384"/>
        <c:scaling>
          <c:orientation val="minMax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crossAx val="999669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интегральных факторов по уровням рейтинговой оценки</a:t>
            </a:r>
          </a:p>
        </c:rich>
      </c:tx>
      <c:layout>
        <c:manualLayout>
          <c:xMode val="edge"/>
          <c:yMode val="edge"/>
          <c:x val="0.20855299104096897"/>
          <c:y val="2.294708585971659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Re!$B$29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Re!$C$28:$G$28</c:f>
              <c:strCache>
                <c:ptCount val="5"/>
                <c:pt idx="0">
                  <c:v>F1: Открытость и доступность информации об организации</c:v>
                </c:pt>
                <c:pt idx="1">
                  <c:v>F2: Комфортность условий, в которых осуществляется образовательная деятельность</c:v>
                </c:pt>
                <c:pt idx="2">
                  <c:v>F3: Доброжелательность, вежливость, компетентность работников</c:v>
                </c:pt>
                <c:pt idx="3">
                  <c:v>F4: Удовлетворенность качеством предоставляемых услуг</c:v>
                </c:pt>
                <c:pt idx="4">
                  <c:v>F5: Результативность деятельности учреждения</c:v>
                </c:pt>
              </c:strCache>
            </c:strRef>
          </c:cat>
          <c:val>
            <c:numRef>
              <c:f>Re!$C$29:$G$29</c:f>
              <c:numCache>
                <c:formatCode>0%</c:formatCode>
                <c:ptCount val="5"/>
                <c:pt idx="0">
                  <c:v>0.73684210526315785</c:v>
                </c:pt>
                <c:pt idx="1">
                  <c:v>5.2631578947368418E-2</c:v>
                </c:pt>
                <c:pt idx="2">
                  <c:v>0.94736842105263153</c:v>
                </c:pt>
                <c:pt idx="3">
                  <c:v>0.94736842105263153</c:v>
                </c:pt>
                <c:pt idx="4">
                  <c:v>0.31578947368421051</c:v>
                </c:pt>
              </c:numCache>
            </c:numRef>
          </c:val>
        </c:ser>
        <c:ser>
          <c:idx val="1"/>
          <c:order val="1"/>
          <c:tx>
            <c:strRef>
              <c:f>Re!$B$30</c:f>
              <c:strCache>
                <c:ptCount val="1"/>
                <c:pt idx="0">
                  <c:v>Повышенный уровень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Re!$C$28:$G$28</c:f>
              <c:strCache>
                <c:ptCount val="5"/>
                <c:pt idx="0">
                  <c:v>F1: Открытость и доступность информации об организации</c:v>
                </c:pt>
                <c:pt idx="1">
                  <c:v>F2: Комфортность условий, в которых осуществляется образовательная деятельность</c:v>
                </c:pt>
                <c:pt idx="2">
                  <c:v>F3: Доброжелательность, вежливость, компетентность работников</c:v>
                </c:pt>
                <c:pt idx="3">
                  <c:v>F4: Удовлетворенность качеством предоставляемых услуг</c:v>
                </c:pt>
                <c:pt idx="4">
                  <c:v>F5: Результативность деятельности учреждения</c:v>
                </c:pt>
              </c:strCache>
            </c:strRef>
          </c:cat>
          <c:val>
            <c:numRef>
              <c:f>Re!$C$30:$G$30</c:f>
              <c:numCache>
                <c:formatCode>0%</c:formatCode>
                <c:ptCount val="5"/>
                <c:pt idx="0">
                  <c:v>0</c:v>
                </c:pt>
                <c:pt idx="1">
                  <c:v>5.2631578947368418E-2</c:v>
                </c:pt>
                <c:pt idx="2">
                  <c:v>5.2631578947368418E-2</c:v>
                </c:pt>
                <c:pt idx="3">
                  <c:v>0</c:v>
                </c:pt>
                <c:pt idx="4">
                  <c:v>0.15789473684210525</c:v>
                </c:pt>
              </c:numCache>
            </c:numRef>
          </c:val>
        </c:ser>
        <c:ser>
          <c:idx val="2"/>
          <c:order val="2"/>
          <c:tx>
            <c:strRef>
              <c:f>Re!$B$31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Re!$C$28:$G$28</c:f>
              <c:strCache>
                <c:ptCount val="5"/>
                <c:pt idx="0">
                  <c:v>F1: Открытость и доступность информации об организации</c:v>
                </c:pt>
                <c:pt idx="1">
                  <c:v>F2: Комфортность условий, в которых осуществляется образовательная деятельность</c:v>
                </c:pt>
                <c:pt idx="2">
                  <c:v>F3: Доброжелательность, вежливость, компетентность работников</c:v>
                </c:pt>
                <c:pt idx="3">
                  <c:v>F4: Удовлетворенность качеством предоставляемых услуг</c:v>
                </c:pt>
                <c:pt idx="4">
                  <c:v>F5: Результативность деятельности учреждения</c:v>
                </c:pt>
              </c:strCache>
            </c:strRef>
          </c:cat>
          <c:val>
            <c:numRef>
              <c:f>Re!$C$31:$G$31</c:f>
              <c:numCache>
                <c:formatCode>0%</c:formatCode>
                <c:ptCount val="5"/>
                <c:pt idx="0">
                  <c:v>0.21052631578947367</c:v>
                </c:pt>
                <c:pt idx="1">
                  <c:v>0.78947368421052633</c:v>
                </c:pt>
                <c:pt idx="2">
                  <c:v>0</c:v>
                </c:pt>
                <c:pt idx="3">
                  <c:v>5.2631578947368418E-2</c:v>
                </c:pt>
                <c:pt idx="4">
                  <c:v>0.52631578947368418</c:v>
                </c:pt>
              </c:numCache>
            </c:numRef>
          </c:val>
        </c:ser>
        <c:ser>
          <c:idx val="3"/>
          <c:order val="3"/>
          <c:tx>
            <c:strRef>
              <c:f>Re!$B$32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Re!$C$28:$G$28</c:f>
              <c:strCache>
                <c:ptCount val="5"/>
                <c:pt idx="0">
                  <c:v>F1: Открытость и доступность информации об организации</c:v>
                </c:pt>
                <c:pt idx="1">
                  <c:v>F2: Комфортность условий, в которых осуществляется образовательная деятельность</c:v>
                </c:pt>
                <c:pt idx="2">
                  <c:v>F3: Доброжелательность, вежливость, компетентность работников</c:v>
                </c:pt>
                <c:pt idx="3">
                  <c:v>F4: Удовлетворенность качеством предоставляемых услуг</c:v>
                </c:pt>
                <c:pt idx="4">
                  <c:v>F5: Результативность деятельности учреждения</c:v>
                </c:pt>
              </c:strCache>
            </c:strRef>
          </c:cat>
          <c:val>
            <c:numRef>
              <c:f>Re!$C$32:$G$32</c:f>
              <c:numCache>
                <c:formatCode>0%</c:formatCode>
                <c:ptCount val="5"/>
                <c:pt idx="0">
                  <c:v>5.2631578947368418E-2</c:v>
                </c:pt>
                <c:pt idx="1">
                  <c:v>0.10526315789473684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64785920"/>
        <c:axId val="117064256"/>
        <c:axId val="0"/>
      </c:bar3DChart>
      <c:catAx>
        <c:axId val="64785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064256"/>
        <c:crosses val="autoZero"/>
        <c:auto val="1"/>
        <c:lblAlgn val="ctr"/>
        <c:lblOffset val="100"/>
        <c:noMultiLvlLbl val="0"/>
      </c:catAx>
      <c:valAx>
        <c:axId val="117064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Рейтинговая оценка</a:t>
                </a: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crossAx val="647859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Среднее значение рейтинговой оценки по каждому интегральному фактору</a:t>
            </a:r>
          </a:p>
        </c:rich>
      </c:tx>
      <c:layout/>
      <c:overlay val="0"/>
    </c:title>
    <c:autoTitleDeleted val="0"/>
    <c:plotArea>
      <c:layout/>
      <c:radarChart>
        <c:radarStyle val="filled"/>
        <c:varyColors val="0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Re!$C$70:$G$70</c:f>
              <c:strCache>
                <c:ptCount val="5"/>
                <c:pt idx="0">
                  <c:v>F1: Открытость и доступность информации об организации</c:v>
                </c:pt>
                <c:pt idx="1">
                  <c:v>F2: Комфортность условий, в которых осуществляется образовательная деятельность</c:v>
                </c:pt>
                <c:pt idx="2">
                  <c:v>F3: Доброжелательность, вежливость, компетентность работников</c:v>
                </c:pt>
                <c:pt idx="3">
                  <c:v>F4: Удовлетворенность качеством предоставляемых услуг</c:v>
                </c:pt>
                <c:pt idx="4">
                  <c:v>F5: Результативность деятельности учреждения</c:v>
                </c:pt>
              </c:strCache>
            </c:strRef>
          </c:cat>
          <c:val>
            <c:numRef>
              <c:f>Re!$C$71:$G$71</c:f>
              <c:numCache>
                <c:formatCode>0%</c:formatCode>
                <c:ptCount val="5"/>
                <c:pt idx="0">
                  <c:v>0.80899347171014335</c:v>
                </c:pt>
                <c:pt idx="1">
                  <c:v>0.61908390908181288</c:v>
                </c:pt>
                <c:pt idx="2">
                  <c:v>0.93387411499150708</c:v>
                </c:pt>
                <c:pt idx="3">
                  <c:v>0.93328339546607519</c:v>
                </c:pt>
                <c:pt idx="4">
                  <c:v>0.73822301894008735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66080"/>
        <c:axId val="117066560"/>
      </c:radarChart>
      <c:catAx>
        <c:axId val="11716608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17066560"/>
        <c:crosses val="autoZero"/>
        <c:auto val="1"/>
        <c:lblAlgn val="ctr"/>
        <c:lblOffset val="100"/>
        <c:noMultiLvlLbl val="0"/>
      </c:catAx>
      <c:valAx>
        <c:axId val="1170665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71660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организаций СПО в соответствии с рйтинговой оценкой по </a:t>
            </a:r>
            <a:r>
              <a:rPr lang="en-US"/>
              <a:t>F1.</a:t>
            </a:r>
          </a:p>
        </c:rich>
      </c:tx>
      <c:layout>
        <c:manualLayout>
          <c:xMode val="edge"/>
          <c:yMode val="edge"/>
          <c:x val="0.12158243015086326"/>
          <c:y val="0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239720034995638E-2"/>
          <c:y val="0.28703703703703703"/>
          <c:w val="0.60993356935034282"/>
          <c:h val="0.71296296296296291"/>
        </c:manualLayout>
      </c:layout>
      <c:pie3DChart>
        <c:varyColors val="1"/>
        <c:ser>
          <c:idx val="8"/>
          <c:order val="0"/>
          <c:explosion val="25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1"/>
              </a:solidFill>
            </c:spPr>
          </c:dPt>
          <c:dPt>
            <c:idx val="2"/>
            <c:bubble3D val="0"/>
            <c:spPr>
              <a:solidFill>
                <a:schemeClr val="accent6"/>
              </a:solidFill>
            </c:spPr>
          </c:dPt>
          <c:dPt>
            <c:idx val="3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/>
                      <a:t>14 (</a:t>
                    </a:r>
                    <a:r>
                      <a:rPr lang="en-US"/>
                      <a:t>74%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23574164125499E-2"/>
                  <c:y val="4.1448276037286763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0 (</a:t>
                    </a:r>
                    <a:r>
                      <a:rPr lang="en-US"/>
                      <a:t>0%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1430982562678144E-2"/>
                  <c:y val="5.321894076319422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4 (</a:t>
                    </a:r>
                    <a:r>
                      <a:rPr lang="en-US"/>
                      <a:t>21%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261168373182288E-2"/>
                  <c:y val="1.6347733530786494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 (</a:t>
                    </a:r>
                    <a:r>
                      <a:rPr lang="en-US"/>
                      <a:t>5%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'F1'!$L$17:$L$20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'F1'!$U$17:$U$20</c:f>
              <c:numCache>
                <c:formatCode>0%</c:formatCode>
                <c:ptCount val="4"/>
                <c:pt idx="0">
                  <c:v>0.73684210526315785</c:v>
                </c:pt>
                <c:pt idx="1">
                  <c:v>0</c:v>
                </c:pt>
                <c:pt idx="2">
                  <c:v>0.21052631578947367</c:v>
                </c:pt>
                <c:pt idx="3">
                  <c:v>5.2631578947368418E-2</c:v>
                </c:pt>
              </c:numCache>
            </c:numRef>
          </c:val>
        </c:ser>
        <c:ser>
          <c:idx val="9"/>
          <c:order val="1"/>
          <c:explosion val="25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'F1'!$L$17:$L$20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'F1'!$V$17:$V$20</c:f>
              <c:numCache>
                <c:formatCode>0%</c:formatCode>
                <c:ptCount val="4"/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508219902744719"/>
          <c:y val="0.37174394867308252"/>
          <c:w val="0.24251993936804411"/>
          <c:h val="0.5987576552930883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Оценка результативности деятельности организаций СПО в соответствии с местом в базовом рейтинге по </a:t>
            </a:r>
            <a:r>
              <a:rPr lang="en-US"/>
              <a:t>F1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[1]F1_рейтинг!$C$8</c:f>
              <c:strCache>
                <c:ptCount val="1"/>
                <c:pt idx="0">
                  <c:v>G1.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numRef>
              <c:f>[1]F1_рейтинг!$A$9:$A$27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</c:numCache>
            </c:numRef>
          </c:cat>
          <c:val>
            <c:numRef>
              <c:f>[1]F1_рейтинг!$C$9:$C$27</c:f>
              <c:numCache>
                <c:formatCode>General</c:formatCode>
                <c:ptCount val="19"/>
                <c:pt idx="0">
                  <c:v>0.9642857142857143</c:v>
                </c:pt>
                <c:pt idx="1">
                  <c:v>1</c:v>
                </c:pt>
                <c:pt idx="2">
                  <c:v>0.9285714285714286</c:v>
                </c:pt>
                <c:pt idx="3">
                  <c:v>0.8928571428571429</c:v>
                </c:pt>
                <c:pt idx="4">
                  <c:v>0.9642857142857143</c:v>
                </c:pt>
                <c:pt idx="5">
                  <c:v>0.9285714285714286</c:v>
                </c:pt>
                <c:pt idx="6">
                  <c:v>0.8928571428571429</c:v>
                </c:pt>
                <c:pt idx="7">
                  <c:v>1</c:v>
                </c:pt>
                <c:pt idx="8">
                  <c:v>0.8571428571428571</c:v>
                </c:pt>
                <c:pt idx="9">
                  <c:v>0.9642857142857143</c:v>
                </c:pt>
                <c:pt idx="10">
                  <c:v>0.7857142857142857</c:v>
                </c:pt>
                <c:pt idx="11">
                  <c:v>0.9642857142857143</c:v>
                </c:pt>
                <c:pt idx="12">
                  <c:v>0.8571428571428571</c:v>
                </c:pt>
                <c:pt idx="13">
                  <c:v>0.8928571428571429</c:v>
                </c:pt>
                <c:pt idx="14">
                  <c:v>0.9285714285714286</c:v>
                </c:pt>
                <c:pt idx="15">
                  <c:v>1</c:v>
                </c:pt>
                <c:pt idx="16">
                  <c:v>0.75</c:v>
                </c:pt>
                <c:pt idx="17">
                  <c:v>0.9285714285714286</c:v>
                </c:pt>
                <c:pt idx="18">
                  <c:v>0.39285714285714285</c:v>
                </c:pt>
              </c:numCache>
            </c:numRef>
          </c:val>
        </c:ser>
        <c:ser>
          <c:idx val="1"/>
          <c:order val="1"/>
          <c:tx>
            <c:strRef>
              <c:f>[1]F1_рейтинг!$D$8</c:f>
              <c:strCache>
                <c:ptCount val="1"/>
                <c:pt idx="0">
                  <c:v>G2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[1]F1_рейтинг!$A$9:$A$27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</c:numCache>
            </c:numRef>
          </c:cat>
          <c:val>
            <c:numRef>
              <c:f>[1]F1_рейтинг!$D$9:$D$27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0.75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0.5</c:v>
                </c:pt>
              </c:numCache>
            </c:numRef>
          </c:val>
        </c:ser>
        <c:ser>
          <c:idx val="2"/>
          <c:order val="2"/>
          <c:tx>
            <c:strRef>
              <c:f>[1]F1_рейтинг!$E$8</c:f>
              <c:strCache>
                <c:ptCount val="1"/>
                <c:pt idx="0">
                  <c:v>G3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[1]F1_рейтинг!$A$9:$A$27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</c:numCache>
            </c:numRef>
          </c:cat>
          <c:val>
            <c:numRef>
              <c:f>[1]F1_рейтинг!$E$9:$E$27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</c:numCache>
            </c:numRef>
          </c:val>
        </c:ser>
        <c:ser>
          <c:idx val="3"/>
          <c:order val="3"/>
          <c:tx>
            <c:strRef>
              <c:f>[1]F1_рейтинг!$F$8</c:f>
              <c:strCache>
                <c:ptCount val="1"/>
                <c:pt idx="0">
                  <c:v>G4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[1]F1_рейтинг!$A$9:$A$27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</c:numCache>
            </c:numRef>
          </c:cat>
          <c:val>
            <c:numRef>
              <c:f>[1]F1_рейтинг!$F$9:$F$27</c:f>
              <c:numCache>
                <c:formatCode>General</c:formatCode>
                <c:ptCount val="19"/>
                <c:pt idx="0">
                  <c:v>0.98333333333333339</c:v>
                </c:pt>
                <c:pt idx="1">
                  <c:v>0.95</c:v>
                </c:pt>
                <c:pt idx="2">
                  <c:v>0.5</c:v>
                </c:pt>
                <c:pt idx="3">
                  <c:v>0.48333333333333334</c:v>
                </c:pt>
                <c:pt idx="4">
                  <c:v>0.43333333333333335</c:v>
                </c:pt>
                <c:pt idx="5">
                  <c:v>0.43333333333333335</c:v>
                </c:pt>
                <c:pt idx="6">
                  <c:v>0.45161290322580644</c:v>
                </c:pt>
                <c:pt idx="7">
                  <c:v>0.38235294117647056</c:v>
                </c:pt>
                <c:pt idx="8">
                  <c:v>0.45588235294117646</c:v>
                </c:pt>
                <c:pt idx="9">
                  <c:v>0.43333333333333335</c:v>
                </c:pt>
                <c:pt idx="10">
                  <c:v>0.46666666666666667</c:v>
                </c:pt>
                <c:pt idx="11">
                  <c:v>0.41379310344827586</c:v>
                </c:pt>
                <c:pt idx="12">
                  <c:v>0.41379310344827586</c:v>
                </c:pt>
                <c:pt idx="13">
                  <c:v>0.40909090909090912</c:v>
                </c:pt>
                <c:pt idx="14">
                  <c:v>0.29310344827586204</c:v>
                </c:pt>
                <c:pt idx="15">
                  <c:v>0.3</c:v>
                </c:pt>
                <c:pt idx="16">
                  <c:v>0.43333333333333335</c:v>
                </c:pt>
                <c:pt idx="17">
                  <c:v>0.3235294117647059</c:v>
                </c:pt>
                <c:pt idx="18">
                  <c:v>0.36764705882352944</c:v>
                </c:pt>
              </c:numCache>
            </c:numRef>
          </c:val>
        </c:ser>
        <c:ser>
          <c:idx val="4"/>
          <c:order val="4"/>
          <c:tx>
            <c:strRef>
              <c:f>[1]F1_рейтинг!$G$8</c:f>
              <c:strCache>
                <c:ptCount val="1"/>
                <c:pt idx="0">
                  <c:v>G5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[1]F1_рейтинг!$A$9:$A$27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</c:numCache>
            </c:numRef>
          </c:cat>
          <c:val>
            <c:numRef>
              <c:f>[1]F1_рейтинг!$G$9:$G$27</c:f>
              <c:numCache>
                <c:formatCode>General</c:formatCode>
                <c:ptCount val="19"/>
                <c:pt idx="0">
                  <c:v>0.93</c:v>
                </c:pt>
                <c:pt idx="1">
                  <c:v>0.87944444444444447</c:v>
                </c:pt>
                <c:pt idx="2">
                  <c:v>0.95444444444444443</c:v>
                </c:pt>
                <c:pt idx="3">
                  <c:v>0.9161111111111111</c:v>
                </c:pt>
                <c:pt idx="4">
                  <c:v>0.88111111111111107</c:v>
                </c:pt>
                <c:pt idx="5">
                  <c:v>0.89222222222222225</c:v>
                </c:pt>
                <c:pt idx="6">
                  <c:v>0.90161290322580645</c:v>
                </c:pt>
                <c:pt idx="7">
                  <c:v>0.8598039215686275</c:v>
                </c:pt>
                <c:pt idx="8">
                  <c:v>0.92156862745098045</c:v>
                </c:pt>
                <c:pt idx="9">
                  <c:v>0.81499999999999995</c:v>
                </c:pt>
                <c:pt idx="10">
                  <c:v>0.9555555555555556</c:v>
                </c:pt>
                <c:pt idx="11">
                  <c:v>0.80172413793103448</c:v>
                </c:pt>
                <c:pt idx="12">
                  <c:v>0.83678160919540223</c:v>
                </c:pt>
                <c:pt idx="13">
                  <c:v>0.71212121212121215</c:v>
                </c:pt>
                <c:pt idx="14">
                  <c:v>0.6827586206896552</c:v>
                </c:pt>
                <c:pt idx="15">
                  <c:v>0.71833333333333327</c:v>
                </c:pt>
                <c:pt idx="16">
                  <c:v>0.77055555555555555</c:v>
                </c:pt>
                <c:pt idx="17">
                  <c:v>0.69852941176470584</c:v>
                </c:pt>
                <c:pt idx="18">
                  <c:v>0.65637254901960784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45056"/>
        <c:axId val="117069440"/>
      </c:barChart>
      <c:catAx>
        <c:axId val="11524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069440"/>
        <c:crosses val="autoZero"/>
        <c:auto val="1"/>
        <c:lblAlgn val="ctr"/>
        <c:lblOffset val="100"/>
        <c:noMultiLvlLbl val="0"/>
      </c:catAx>
      <c:valAx>
        <c:axId val="117069440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Шкальная оценка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5245056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Оценка деятельности организаций СПО в соответствии с местом в базовом рейтинге по </a:t>
            </a:r>
            <a:r>
              <a:rPr lang="en-US"/>
              <a:t>F2</a:t>
            </a:r>
            <a:r>
              <a:rPr lang="ru-RU"/>
              <a:t>: Комфортность условий, в которых осуществляется образовательная деятельность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[1]F2_рейтинг!$C$10</c:f>
              <c:strCache>
                <c:ptCount val="1"/>
                <c:pt idx="0">
                  <c:v>G1.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numRef>
              <c:f>[1]F2_рейтинг!$A$11:$A$29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</c:numCache>
            </c:numRef>
          </c:cat>
          <c:val>
            <c:numRef>
              <c:f>[1]F2_рейтинг!$C$11:$C$29</c:f>
              <c:numCache>
                <c:formatCode>General</c:formatCode>
                <c:ptCount val="19"/>
                <c:pt idx="0">
                  <c:v>0.81018518518518523</c:v>
                </c:pt>
                <c:pt idx="1">
                  <c:v>0.8037037037037037</c:v>
                </c:pt>
                <c:pt idx="2">
                  <c:v>0.82183908045977005</c:v>
                </c:pt>
                <c:pt idx="3">
                  <c:v>0.74918300653594772</c:v>
                </c:pt>
                <c:pt idx="4">
                  <c:v>0.80092592592592593</c:v>
                </c:pt>
                <c:pt idx="5">
                  <c:v>0.6304713804713804</c:v>
                </c:pt>
                <c:pt idx="6">
                  <c:v>0.59003831417624519</c:v>
                </c:pt>
                <c:pt idx="7">
                  <c:v>0.78639846743295017</c:v>
                </c:pt>
                <c:pt idx="8">
                  <c:v>0.48476702508960579</c:v>
                </c:pt>
                <c:pt idx="9">
                  <c:v>0.58425925925925926</c:v>
                </c:pt>
                <c:pt idx="10">
                  <c:v>0.64787581699346408</c:v>
                </c:pt>
                <c:pt idx="11">
                  <c:v>0.76481481481481473</c:v>
                </c:pt>
                <c:pt idx="12">
                  <c:v>0.70370370370370372</c:v>
                </c:pt>
                <c:pt idx="13">
                  <c:v>0.75408496732026142</c:v>
                </c:pt>
                <c:pt idx="14">
                  <c:v>0.44074074074074077</c:v>
                </c:pt>
                <c:pt idx="15">
                  <c:v>0.7583333333333333</c:v>
                </c:pt>
                <c:pt idx="16">
                  <c:v>0.44444444444444442</c:v>
                </c:pt>
                <c:pt idx="17">
                  <c:v>0.68888888888888888</c:v>
                </c:pt>
                <c:pt idx="18">
                  <c:v>0.66666666666666663</c:v>
                </c:pt>
              </c:numCache>
            </c:numRef>
          </c:val>
        </c:ser>
        <c:ser>
          <c:idx val="1"/>
          <c:order val="1"/>
          <c:tx>
            <c:strRef>
              <c:f>[1]F2_рейтинг!$D$10</c:f>
              <c:strCache>
                <c:ptCount val="1"/>
                <c:pt idx="0">
                  <c:v>G2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[1]F2_рейтинг!$A$11:$A$29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</c:numCache>
            </c:numRef>
          </c:cat>
          <c:val>
            <c:numRef>
              <c:f>[1]F2_рейтинг!$D$11:$D$29</c:f>
              <c:numCache>
                <c:formatCode>General</c:formatCode>
                <c:ptCount val="19"/>
                <c:pt idx="0">
                  <c:v>0.8438095238095239</c:v>
                </c:pt>
                <c:pt idx="1">
                  <c:v>0.8450793650793651</c:v>
                </c:pt>
                <c:pt idx="2">
                  <c:v>0.99638752052545165</c:v>
                </c:pt>
                <c:pt idx="3">
                  <c:v>0.8529411764705882</c:v>
                </c:pt>
                <c:pt idx="4">
                  <c:v>0.84634920634920641</c:v>
                </c:pt>
                <c:pt idx="5">
                  <c:v>0.96854256854256859</c:v>
                </c:pt>
                <c:pt idx="6">
                  <c:v>0.97011494252873565</c:v>
                </c:pt>
                <c:pt idx="7">
                  <c:v>0.66715927750410509</c:v>
                </c:pt>
                <c:pt idx="8">
                  <c:v>0.99016897081413213</c:v>
                </c:pt>
                <c:pt idx="9">
                  <c:v>0.84888888888888892</c:v>
                </c:pt>
                <c:pt idx="10">
                  <c:v>0.84425770308123249</c:v>
                </c:pt>
                <c:pt idx="11">
                  <c:v>0.70380952380952377</c:v>
                </c:pt>
                <c:pt idx="12">
                  <c:v>0.54539682539682544</c:v>
                </c:pt>
                <c:pt idx="13">
                  <c:v>0.78347338935574229</c:v>
                </c:pt>
                <c:pt idx="14">
                  <c:v>0.78063492063492057</c:v>
                </c:pt>
                <c:pt idx="15">
                  <c:v>0.56349206349206349</c:v>
                </c:pt>
                <c:pt idx="16">
                  <c:v>0.55587301587301585</c:v>
                </c:pt>
                <c:pt idx="17">
                  <c:v>0.53873015873015873</c:v>
                </c:pt>
                <c:pt idx="18">
                  <c:v>0.24288150042625745</c:v>
                </c:pt>
              </c:numCache>
            </c:numRef>
          </c:val>
        </c:ser>
        <c:ser>
          <c:idx val="2"/>
          <c:order val="2"/>
          <c:tx>
            <c:strRef>
              <c:f>[1]F2_рейтинг!$E$10</c:f>
              <c:strCache>
                <c:ptCount val="1"/>
                <c:pt idx="0">
                  <c:v>G3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[1]F2_рейтинг!$A$11:$A$29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</c:numCache>
            </c:numRef>
          </c:cat>
          <c:val>
            <c:numRef>
              <c:f>[1]F2_рейтинг!$E$11:$E$29</c:f>
              <c:numCache>
                <c:formatCode>General</c:formatCode>
                <c:ptCount val="19"/>
                <c:pt idx="0">
                  <c:v>0.49444444444444446</c:v>
                </c:pt>
                <c:pt idx="1">
                  <c:v>0.73055555555555551</c:v>
                </c:pt>
                <c:pt idx="2">
                  <c:v>0.74137931034482762</c:v>
                </c:pt>
                <c:pt idx="3">
                  <c:v>0.73284313725490191</c:v>
                </c:pt>
                <c:pt idx="4">
                  <c:v>0.49444444444444446</c:v>
                </c:pt>
                <c:pt idx="5">
                  <c:v>0.43434343434343436</c:v>
                </c:pt>
                <c:pt idx="6">
                  <c:v>0.70977011494252873</c:v>
                </c:pt>
                <c:pt idx="7">
                  <c:v>0.71551724137931039</c:v>
                </c:pt>
                <c:pt idx="8">
                  <c:v>0.4838709677419355</c:v>
                </c:pt>
                <c:pt idx="9">
                  <c:v>0.48055555555555551</c:v>
                </c:pt>
                <c:pt idx="10">
                  <c:v>0.49264705882352944</c:v>
                </c:pt>
                <c:pt idx="11">
                  <c:v>0.4916666666666667</c:v>
                </c:pt>
                <c:pt idx="12">
                  <c:v>0.72777777777777775</c:v>
                </c:pt>
                <c:pt idx="13">
                  <c:v>0.43627450980392157</c:v>
                </c:pt>
                <c:pt idx="14">
                  <c:v>0.69444444444444442</c:v>
                </c:pt>
                <c:pt idx="15">
                  <c:v>0.24444444444444446</c:v>
                </c:pt>
                <c:pt idx="16">
                  <c:v>0.72777777777777775</c:v>
                </c:pt>
                <c:pt idx="17">
                  <c:v>0.48333333333333328</c:v>
                </c:pt>
                <c:pt idx="18">
                  <c:v>0.46323529411764708</c:v>
                </c:pt>
              </c:numCache>
            </c:numRef>
          </c:val>
        </c:ser>
        <c:ser>
          <c:idx val="3"/>
          <c:order val="3"/>
          <c:tx>
            <c:strRef>
              <c:f>[1]F2_рейтинг!$F$10</c:f>
              <c:strCache>
                <c:ptCount val="1"/>
                <c:pt idx="0">
                  <c:v>G4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[1]F2_рейтинг!$A$11:$A$29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</c:numCache>
            </c:numRef>
          </c:cat>
          <c:val>
            <c:numRef>
              <c:f>[1]F2_рейтинг!$F$11:$F$29</c:f>
              <c:numCache>
                <c:formatCode>General</c:formatCode>
                <c:ptCount val="19"/>
                <c:pt idx="0">
                  <c:v>1</c:v>
                </c:pt>
                <c:pt idx="1">
                  <c:v>0.8666666666666667</c:v>
                </c:pt>
                <c:pt idx="2">
                  <c:v>0.94827586206896552</c:v>
                </c:pt>
                <c:pt idx="3">
                  <c:v>0.97058823529411764</c:v>
                </c:pt>
                <c:pt idx="4">
                  <c:v>0.91666666666666674</c:v>
                </c:pt>
                <c:pt idx="5">
                  <c:v>0.70454545454545459</c:v>
                </c:pt>
                <c:pt idx="6">
                  <c:v>0.84482758620689657</c:v>
                </c:pt>
                <c:pt idx="7">
                  <c:v>0.77586206896551713</c:v>
                </c:pt>
                <c:pt idx="8">
                  <c:v>0.84677419354838723</c:v>
                </c:pt>
                <c:pt idx="9">
                  <c:v>0.92500000000000004</c:v>
                </c:pt>
                <c:pt idx="10">
                  <c:v>0.96323529411764697</c:v>
                </c:pt>
                <c:pt idx="11">
                  <c:v>0.90833333333333344</c:v>
                </c:pt>
                <c:pt idx="12">
                  <c:v>0.90833333333333333</c:v>
                </c:pt>
                <c:pt idx="13">
                  <c:v>0.6470588235294118</c:v>
                </c:pt>
                <c:pt idx="14">
                  <c:v>0.8666666666666667</c:v>
                </c:pt>
                <c:pt idx="15">
                  <c:v>0.95000000000000007</c:v>
                </c:pt>
                <c:pt idx="16">
                  <c:v>0.66666666666666663</c:v>
                </c:pt>
                <c:pt idx="17">
                  <c:v>0.75</c:v>
                </c:pt>
                <c:pt idx="18">
                  <c:v>0.72794117647058809</c:v>
                </c:pt>
              </c:numCache>
            </c:numRef>
          </c:val>
        </c:ser>
        <c:ser>
          <c:idx val="4"/>
          <c:order val="4"/>
          <c:tx>
            <c:strRef>
              <c:f>[1]F2_рейтинг!$G$10</c:f>
              <c:strCache>
                <c:ptCount val="1"/>
                <c:pt idx="0">
                  <c:v>G5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[1]F2_рейтинг!$A$11:$A$29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</c:numCache>
            </c:numRef>
          </c:cat>
          <c:val>
            <c:numRef>
              <c:f>[1]F2_рейтинг!$G$11:$G$29</c:f>
              <c:numCache>
                <c:formatCode>General</c:formatCode>
                <c:ptCount val="19"/>
                <c:pt idx="0">
                  <c:v>0.71982394709733533</c:v>
                </c:pt>
                <c:pt idx="1">
                  <c:v>0.27522386441787183</c:v>
                </c:pt>
                <c:pt idx="2">
                  <c:v>0.52508856471053111</c:v>
                </c:pt>
                <c:pt idx="3">
                  <c:v>0.58867785112844073</c:v>
                </c:pt>
                <c:pt idx="4">
                  <c:v>0.22735030668806935</c:v>
                </c:pt>
                <c:pt idx="5">
                  <c:v>0.41691655003513417</c:v>
                </c:pt>
                <c:pt idx="6">
                  <c:v>0.1800087051282927</c:v>
                </c:pt>
                <c:pt idx="7">
                  <c:v>0.22440895218736751</c:v>
                </c:pt>
                <c:pt idx="8">
                  <c:v>0.24522646440387047</c:v>
                </c:pt>
                <c:pt idx="9">
                  <c:v>0.1663081887872197</c:v>
                </c:pt>
                <c:pt idx="10">
                  <c:v>0.49337893881185607</c:v>
                </c:pt>
                <c:pt idx="11">
                  <c:v>0.19442633859105254</c:v>
                </c:pt>
                <c:pt idx="12">
                  <c:v>0.29235558892827596</c:v>
                </c:pt>
                <c:pt idx="13">
                  <c:v>0.52486593254989788</c:v>
                </c:pt>
                <c:pt idx="14">
                  <c:v>0.13526287048253885</c:v>
                </c:pt>
                <c:pt idx="15">
                  <c:v>0.19916280874246706</c:v>
                </c:pt>
                <c:pt idx="16">
                  <c:v>0.65987505664454171</c:v>
                </c:pt>
                <c:pt idx="17">
                  <c:v>0.10316943399575562</c:v>
                </c:pt>
                <c:pt idx="18">
                  <c:v>0.33895747283952549</c:v>
                </c:pt>
              </c:numCache>
            </c:numRef>
          </c:val>
        </c:ser>
        <c:ser>
          <c:idx val="5"/>
          <c:order val="5"/>
          <c:tx>
            <c:strRef>
              <c:f>[1]F2_рейтинг!$H$10</c:f>
              <c:strCache>
                <c:ptCount val="1"/>
                <c:pt idx="0">
                  <c:v>G6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[1]F2_рейтинг!$A$11:$A$29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</c:numCache>
            </c:numRef>
          </c:cat>
          <c:val>
            <c:numRef>
              <c:f>[1]F2_рейтинг!$H$11:$H$29</c:f>
              <c:numCache>
                <c:formatCode>General</c:formatCode>
                <c:ptCount val="19"/>
                <c:pt idx="0">
                  <c:v>0.99555555555555553</c:v>
                </c:pt>
                <c:pt idx="1">
                  <c:v>0.9514285714285714</c:v>
                </c:pt>
                <c:pt idx="2">
                  <c:v>0.84827586206896544</c:v>
                </c:pt>
                <c:pt idx="3">
                  <c:v>0.79019607843137263</c:v>
                </c:pt>
                <c:pt idx="4">
                  <c:v>0.98666666666666669</c:v>
                </c:pt>
                <c:pt idx="5">
                  <c:v>0.78585858585858592</c:v>
                </c:pt>
                <c:pt idx="6">
                  <c:v>0.97241379310344822</c:v>
                </c:pt>
                <c:pt idx="7">
                  <c:v>0.9517241379310345</c:v>
                </c:pt>
                <c:pt idx="8">
                  <c:v>0.73333333333333328</c:v>
                </c:pt>
                <c:pt idx="9">
                  <c:v>0.96938271604938264</c:v>
                </c:pt>
                <c:pt idx="10">
                  <c:v>0.58235294117647052</c:v>
                </c:pt>
                <c:pt idx="11">
                  <c:v>0.95111111111111113</c:v>
                </c:pt>
                <c:pt idx="12">
                  <c:v>0.78222222222222215</c:v>
                </c:pt>
                <c:pt idx="13">
                  <c:v>0.27647058823529413</c:v>
                </c:pt>
                <c:pt idx="14">
                  <c:v>0.85481481481481469</c:v>
                </c:pt>
                <c:pt idx="15">
                  <c:v>0.77777777777777779</c:v>
                </c:pt>
                <c:pt idx="16">
                  <c:v>0.25111111111111112</c:v>
                </c:pt>
                <c:pt idx="17">
                  <c:v>0.49111111111111116</c:v>
                </c:pt>
                <c:pt idx="18">
                  <c:v>0.24901960784313726</c:v>
                </c:pt>
              </c:numCache>
            </c:numRef>
          </c:val>
        </c:ser>
        <c:ser>
          <c:idx val="6"/>
          <c:order val="6"/>
          <c:tx>
            <c:strRef>
              <c:f>[1]F2_рейтинг!$I$10</c:f>
              <c:strCache>
                <c:ptCount val="1"/>
                <c:pt idx="0">
                  <c:v>G7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[1]F2_рейтинг!$A$11:$A$29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</c:numCache>
            </c:numRef>
          </c:cat>
          <c:val>
            <c:numRef>
              <c:f>[1]F2_рейтинг!$I$11:$I$29</c:f>
              <c:numCache>
                <c:formatCode>General</c:formatCode>
                <c:ptCount val="19"/>
                <c:pt idx="0">
                  <c:v>0.75</c:v>
                </c:pt>
                <c:pt idx="1">
                  <c:v>0.90833333333333333</c:v>
                </c:pt>
                <c:pt idx="2">
                  <c:v>0.15517241379310345</c:v>
                </c:pt>
                <c:pt idx="3">
                  <c:v>0.30882352941176472</c:v>
                </c:pt>
                <c:pt idx="4">
                  <c:v>0.32500000000000001</c:v>
                </c:pt>
                <c:pt idx="5">
                  <c:v>0.63636363636363635</c:v>
                </c:pt>
                <c:pt idx="6">
                  <c:v>0.28448275862068967</c:v>
                </c:pt>
                <c:pt idx="7">
                  <c:v>0.35344827586206895</c:v>
                </c:pt>
                <c:pt idx="8">
                  <c:v>0.54838709677419351</c:v>
                </c:pt>
                <c:pt idx="9">
                  <c:v>0.34166666666666667</c:v>
                </c:pt>
                <c:pt idx="10">
                  <c:v>0.27941176470588236</c:v>
                </c:pt>
                <c:pt idx="11">
                  <c:v>0.20833333333333331</c:v>
                </c:pt>
                <c:pt idx="12">
                  <c:v>0.21666666666666667</c:v>
                </c:pt>
                <c:pt idx="13">
                  <c:v>0.47058823529411764</c:v>
                </c:pt>
                <c:pt idx="14">
                  <c:v>0.11666666666666667</c:v>
                </c:pt>
                <c:pt idx="15">
                  <c:v>0.39166666666666666</c:v>
                </c:pt>
                <c:pt idx="16">
                  <c:v>0.4916666666666667</c:v>
                </c:pt>
                <c:pt idx="17">
                  <c:v>0.21666666666666667</c:v>
                </c:pt>
                <c:pt idx="18">
                  <c:v>0.4485294117647059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22240"/>
        <c:axId val="117563392"/>
      </c:barChart>
      <c:catAx>
        <c:axId val="1173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563392"/>
        <c:crosses val="autoZero"/>
        <c:auto val="1"/>
        <c:lblAlgn val="ctr"/>
        <c:lblOffset val="100"/>
        <c:noMultiLvlLbl val="0"/>
      </c:catAx>
      <c:valAx>
        <c:axId val="117563392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Шкальная оценка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7322240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организаций СПО в соответствии с рейтинговой оценкой по </a:t>
            </a:r>
            <a:r>
              <a:rPr lang="en-US"/>
              <a:t>F2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8"/>
          <c:order val="0"/>
          <c:explosion val="25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1"/>
              </a:solidFill>
            </c:spPr>
          </c:dPt>
          <c:dPt>
            <c:idx val="2"/>
            <c:bubble3D val="0"/>
            <c:spPr>
              <a:solidFill>
                <a:schemeClr val="accent6"/>
              </a:solidFill>
            </c:spPr>
          </c:dPt>
          <c:dPt>
            <c:idx val="3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3.1669199913145832E-2"/>
                  <c:y val="-4.6578457242983607E-3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 (</a:t>
                    </a:r>
                    <a:r>
                      <a:rPr lang="en-US"/>
                      <a:t>5%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445630435527925E-2"/>
                  <c:y val="2.6058867789151615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 (</a:t>
                    </a:r>
                    <a:r>
                      <a:rPr lang="en-US"/>
                      <a:t>5%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ru-RU"/>
                      <a:t>15 (</a:t>
                    </a:r>
                    <a:r>
                      <a:rPr lang="en-US"/>
                      <a:t>79%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345359587671279E-2"/>
                  <c:y val="2.548803174039563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2 (</a:t>
                    </a:r>
                    <a:r>
                      <a:rPr lang="en-US"/>
                      <a:t>11%</a:t>
                    </a:r>
                    <a:r>
                      <a:rPr lang="ru-RU"/>
                      <a:t>)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'F2'!$M$18:$M$21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'F2'!$V$18:$V$21</c:f>
              <c:numCache>
                <c:formatCode>0%</c:formatCode>
                <c:ptCount val="4"/>
                <c:pt idx="0">
                  <c:v>5.2631578947368418E-2</c:v>
                </c:pt>
                <c:pt idx="1">
                  <c:v>5.2631578947368418E-2</c:v>
                </c:pt>
                <c:pt idx="2">
                  <c:v>0.78947368421052633</c:v>
                </c:pt>
                <c:pt idx="3">
                  <c:v>0.10526315789473684</c:v>
                </c:pt>
              </c:numCache>
            </c:numRef>
          </c:val>
        </c:ser>
        <c:ser>
          <c:idx val="9"/>
          <c:order val="1"/>
          <c:explosion val="25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'F2'!$M$18:$M$21</c:f>
              <c:strCache>
                <c:ptCount val="4"/>
                <c:pt idx="0">
                  <c:v>Высокий уровень</c:v>
                </c:pt>
                <c:pt idx="1">
                  <c:v>Повышенный уровень</c:v>
                </c:pt>
                <c:pt idx="2">
                  <c:v>Средний уровень</c:v>
                </c:pt>
                <c:pt idx="3">
                  <c:v>Низкий уровень</c:v>
                </c:pt>
              </c:strCache>
            </c:strRef>
          </c:cat>
          <c:val>
            <c:numRef>
              <c:f>'F2'!$W$18:$W$21</c:f>
              <c:numCache>
                <c:formatCode>0%</c:formatCode>
                <c:ptCount val="4"/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8754085574208887"/>
          <c:y val="0.33321497582676574"/>
          <c:w val="0.20157380318389084"/>
          <c:h val="0.44280410252112518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624840</xdr:colOff>
      <xdr:row>1</xdr:row>
      <xdr:rowOff>167640</xdr:rowOff>
    </xdr:from>
    <xdr:to>
      <xdr:col>31</xdr:col>
      <xdr:colOff>624840</xdr:colOff>
      <xdr:row>23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624840</xdr:colOff>
      <xdr:row>33</xdr:row>
      <xdr:rowOff>60960</xdr:rowOff>
    </xdr:from>
    <xdr:to>
      <xdr:col>29</xdr:col>
      <xdr:colOff>0</xdr:colOff>
      <xdr:row>63</xdr:row>
      <xdr:rowOff>15240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30481</xdr:colOff>
      <xdr:row>33</xdr:row>
      <xdr:rowOff>137160</xdr:rowOff>
    </xdr:from>
    <xdr:to>
      <xdr:col>4</xdr:col>
      <xdr:colOff>127000</xdr:colOff>
      <xdr:row>67</xdr:row>
      <xdr:rowOff>15240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473364</xdr:colOff>
      <xdr:row>33</xdr:row>
      <xdr:rowOff>158172</xdr:rowOff>
    </xdr:from>
    <xdr:to>
      <xdr:col>9</xdr:col>
      <xdr:colOff>1212273</xdr:colOff>
      <xdr:row>66</xdr:row>
      <xdr:rowOff>150091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18143</xdr:colOff>
      <xdr:row>73</xdr:row>
      <xdr:rowOff>19351</xdr:rowOff>
    </xdr:from>
    <xdr:to>
      <xdr:col>7</xdr:col>
      <xdr:colOff>1245810</xdr:colOff>
      <xdr:row>108</xdr:row>
      <xdr:rowOff>72572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594360</xdr:colOff>
      <xdr:row>20</xdr:row>
      <xdr:rowOff>289560</xdr:rowOff>
    </xdr:from>
    <xdr:to>
      <xdr:col>22</xdr:col>
      <xdr:colOff>0</xdr:colOff>
      <xdr:row>25</xdr:row>
      <xdr:rowOff>324786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23</xdr:col>
      <xdr:colOff>426720</xdr:colOff>
      <xdr:row>12</xdr:row>
      <xdr:rowOff>269240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</xdr:colOff>
      <xdr:row>0</xdr:row>
      <xdr:rowOff>0</xdr:rowOff>
    </xdr:from>
    <xdr:to>
      <xdr:col>24</xdr:col>
      <xdr:colOff>508000</xdr:colOff>
      <xdr:row>15</xdr:row>
      <xdr:rowOff>20320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629920</xdr:colOff>
      <xdr:row>21</xdr:row>
      <xdr:rowOff>284480</xdr:rowOff>
    </xdr:from>
    <xdr:to>
      <xdr:col>23</xdr:col>
      <xdr:colOff>10160</xdr:colOff>
      <xdr:row>27</xdr:row>
      <xdr:rowOff>568960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20</xdr:col>
      <xdr:colOff>0</xdr:colOff>
      <xdr:row>15</xdr:row>
      <xdr:rowOff>274320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22411</xdr:colOff>
      <xdr:row>24</xdr:row>
      <xdr:rowOff>8964</xdr:rowOff>
    </xdr:from>
    <xdr:to>
      <xdr:col>19</xdr:col>
      <xdr:colOff>17928</xdr:colOff>
      <xdr:row>44</xdr:row>
      <xdr:rowOff>179293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21</xdr:col>
      <xdr:colOff>0</xdr:colOff>
      <xdr:row>17</xdr:row>
      <xdr:rowOff>30480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</xdr:colOff>
      <xdr:row>25</xdr:row>
      <xdr:rowOff>68580</xdr:rowOff>
    </xdr:from>
    <xdr:to>
      <xdr:col>20</xdr:col>
      <xdr:colOff>45720</xdr:colOff>
      <xdr:row>43</xdr:row>
      <xdr:rowOff>121920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22</xdr:col>
      <xdr:colOff>10160</xdr:colOff>
      <xdr:row>12</xdr:row>
      <xdr:rowOff>386080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20</xdr:row>
      <xdr:rowOff>312420</xdr:rowOff>
    </xdr:from>
    <xdr:to>
      <xdr:col>21</xdr:col>
      <xdr:colOff>60960</xdr:colOff>
      <xdr:row>33</xdr:row>
      <xdr:rowOff>91440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manova\Documents\&#1076;&#1086;&#1082;&#1091;&#1084;&#1077;&#1085;&#1090;&#1099;\&#1056;&#1077;&#1081;&#1090;&#1080;&#1085;&#1075;%202015\&#1055;&#1054;\&#1088;&#1077;&#1081;&#1090;&#1080;&#1085;&#1075;%20&#1057;&#1055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анкета учащихся"/>
      <sheetName val="уровень удовлетворенности"/>
      <sheetName val="УУ"/>
      <sheetName val="Экспертная оценка"/>
      <sheetName val="лист эксперта"/>
      <sheetName val="ре_лист эксперта"/>
      <sheetName val="анкета СПО"/>
      <sheetName val="оценка СПО"/>
      <sheetName val="F 1"/>
      <sheetName val="F 2"/>
      <sheetName val="F 3 - F 5"/>
      <sheetName val="Re"/>
      <sheetName val="F1_рейтинг"/>
      <sheetName val="F2_рейтинг"/>
      <sheetName val="F3_рейтинг"/>
      <sheetName val="F4_рейтинг"/>
      <sheetName val="F5_рейтинг"/>
      <sheetName val="рейтинговая оценка"/>
      <sheetName val="рэнкинг по F1"/>
      <sheetName val="Лист9"/>
      <sheetName val="Лист1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F1: Открытость и доступность информации об организации</v>
          </cell>
          <cell r="D1" t="str">
            <v>F2: Комфортность условий, в которых осуществляется образовательная деятельность</v>
          </cell>
          <cell r="E1" t="str">
            <v>F3: Доброжелательность, вежливость, компетентность работников</v>
          </cell>
          <cell r="F1" t="str">
            <v>F4: Удовлетворенность качеством предоставляемых услуг</v>
          </cell>
          <cell r="G1" t="str">
            <v>F5: Результативность деятельности учреждения</v>
          </cell>
        </row>
        <row r="2">
          <cell r="B2" t="str">
            <v>БОУ ОО СПО «Мезенский педагогический колледж»</v>
          </cell>
          <cell r="C2">
            <v>0.87660317460317461</v>
          </cell>
          <cell r="D2">
            <v>0.801974093727435</v>
          </cell>
          <cell r="E2">
            <v>0.99583333333333335</v>
          </cell>
          <cell r="F2">
            <v>0.97777777777777786</v>
          </cell>
          <cell r="G2">
            <v>0.72125527426160341</v>
          </cell>
        </row>
        <row r="3">
          <cell r="B3" t="str">
            <v>БОУ ОО СПО «Болховский педагогический колледж»</v>
          </cell>
          <cell r="C3">
            <v>0.84843137254901957</v>
          </cell>
          <cell r="D3">
            <v>0.71332185921816194</v>
          </cell>
          <cell r="E3">
            <v>0.96568627450980393</v>
          </cell>
          <cell r="F3">
            <v>0.94901960784313732</v>
          </cell>
          <cell r="G3">
            <v>0.87857142857142856</v>
          </cell>
        </row>
        <row r="4">
          <cell r="B4" t="str">
            <v>БОУ ОО СПО «Орловский  технологический техникум»</v>
          </cell>
          <cell r="C4">
            <v>0.96588888888888891</v>
          </cell>
          <cell r="D4">
            <v>0.6567718881058543</v>
          </cell>
          <cell r="E4">
            <v>0.99583333333333335</v>
          </cell>
          <cell r="F4">
            <v>0.95777777777777784</v>
          </cell>
          <cell r="G4">
            <v>0.74470134874759153</v>
          </cell>
        </row>
        <row r="5">
          <cell r="B5" t="str">
            <v>БОУ ОО СПО «Орловский реставрационно-строительный техникум»</v>
          </cell>
          <cell r="C5">
            <v>0.85574603174603181</v>
          </cell>
          <cell r="D5">
            <v>0.61658018217242472</v>
          </cell>
          <cell r="E5">
            <v>0.98611111111111116</v>
          </cell>
          <cell r="F5">
            <v>0.99111111111111105</v>
          </cell>
          <cell r="G5">
            <v>0.82710727969348663</v>
          </cell>
        </row>
        <row r="6">
          <cell r="B6" t="str">
            <v>БОУ ОО СПО «Орловский техникум агробизнеса и сервиса»</v>
          </cell>
          <cell r="C6">
            <v>0.83596059113300503</v>
          </cell>
          <cell r="D6">
            <v>0.71948837342451633</v>
          </cell>
          <cell r="E6">
            <v>0.94252873563218387</v>
          </cell>
          <cell r="F6">
            <v>0.9517241379310345</v>
          </cell>
          <cell r="G6">
            <v>0.77048319327731096</v>
          </cell>
        </row>
        <row r="7">
          <cell r="B7" t="str">
            <v>БОУ ОО СПО «Орловский техникум сферы услуг»</v>
          </cell>
          <cell r="C7">
            <v>0.85082539682539693</v>
          </cell>
          <cell r="D7">
            <v>0.59663658828982935</v>
          </cell>
          <cell r="E7">
            <v>0.97222222222222232</v>
          </cell>
          <cell r="F7">
            <v>0.98</v>
          </cell>
          <cell r="G7">
            <v>0.82354070660522272</v>
          </cell>
        </row>
        <row r="8">
          <cell r="B8" t="str">
            <v>БОУ ОО СПО «Орловский техникум технологии и предпринимательства имени В.А.Русанова»</v>
          </cell>
          <cell r="C8">
            <v>0.70366666666666666</v>
          </cell>
          <cell r="D8">
            <v>0.76871300859786673</v>
          </cell>
          <cell r="E8">
            <v>0.93888888888888888</v>
          </cell>
          <cell r="F8">
            <v>0.98444444444444434</v>
          </cell>
          <cell r="G8">
            <v>0.75475146198830412</v>
          </cell>
        </row>
        <row r="9">
          <cell r="B9" t="str">
            <v>БОУ ОО СПО «Орловский технический колледж»</v>
          </cell>
          <cell r="C9">
            <v>0.84691876750700279</v>
          </cell>
          <cell r="D9">
            <v>0.60680056602207522</v>
          </cell>
          <cell r="E9">
            <v>0.98406862745098045</v>
          </cell>
          <cell r="F9">
            <v>0.98627450980392162</v>
          </cell>
          <cell r="G9">
            <v>0.72749391727493928</v>
          </cell>
        </row>
        <row r="10">
          <cell r="B10" t="str">
            <v>БОУ ОО СПО «Ливенский строительный техникум»</v>
          </cell>
          <cell r="C10">
            <v>0.84158730158730166</v>
          </cell>
          <cell r="D10">
            <v>0.55498244206525038</v>
          </cell>
          <cell r="E10">
            <v>0.98194444444444451</v>
          </cell>
          <cell r="F10">
            <v>0.95333333333333325</v>
          </cell>
          <cell r="G10">
            <v>0.77277432712215322</v>
          </cell>
        </row>
        <row r="11">
          <cell r="B11" t="str">
            <v>БОУ ОО СПО «Глазуновский сельскохозяйственный техникум»</v>
          </cell>
          <cell r="C11">
            <v>0.84921658986175108</v>
          </cell>
          <cell r="D11">
            <v>0.61893257881506536</v>
          </cell>
          <cell r="E11">
            <v>0.97446236559139787</v>
          </cell>
          <cell r="F11">
            <v>0.98494623655913971</v>
          </cell>
          <cell r="G11">
            <v>0.63632686084142387</v>
          </cell>
        </row>
        <row r="12">
          <cell r="B12" t="str">
            <v>БОУ ОО СПО «Орловский музыкальный колледж»</v>
          </cell>
          <cell r="C12">
            <v>0.84252380952380967</v>
          </cell>
          <cell r="D12">
            <v>0.54248781988346062</v>
          </cell>
          <cell r="E12">
            <v>0.875</v>
          </cell>
          <cell r="F12">
            <v>0.9</v>
          </cell>
          <cell r="G12">
            <v>0.88600464576074334</v>
          </cell>
        </row>
        <row r="13">
          <cell r="B13" t="str">
            <v>БОУ ОО СПО «Орловский техникум агротехнологий и транспорта»</v>
          </cell>
          <cell r="C13">
            <v>0.82154351395730707</v>
          </cell>
          <cell r="D13">
            <v>0.65023660210097667</v>
          </cell>
          <cell r="E13">
            <v>0.94396551724137934</v>
          </cell>
          <cell r="F13">
            <v>0.97471264367816091</v>
          </cell>
          <cell r="G13">
            <v>0.61928104575163401</v>
          </cell>
        </row>
        <row r="14">
          <cell r="B14" t="str">
            <v>БОУ ОО СПО «Орловский техникум путей сообщения имени В.А. Лапочкина»</v>
          </cell>
          <cell r="C14">
            <v>0.73088669950738916</v>
          </cell>
          <cell r="D14">
            <v>0.6392169173231933</v>
          </cell>
          <cell r="E14">
            <v>0.91091954022988508</v>
          </cell>
          <cell r="F14">
            <v>0.89885057471264362</v>
          </cell>
          <cell r="G14">
            <v>0.80159883720930236</v>
          </cell>
          <cell r="L14" t="str">
            <v>Отлично</v>
          </cell>
          <cell r="U14">
            <v>0.42105263157894735</v>
          </cell>
        </row>
        <row r="15">
          <cell r="B15" t="str">
            <v>БОУ ОО СПО «Орловский спортивный техникум»</v>
          </cell>
          <cell r="C15">
            <v>0.80281385281385287</v>
          </cell>
          <cell r="D15">
            <v>0.65386308716574215</v>
          </cell>
          <cell r="E15">
            <v>0.93055555555555558</v>
          </cell>
          <cell r="F15">
            <v>0.89090909090909098</v>
          </cell>
          <cell r="G15">
            <v>0.65384615384615385</v>
          </cell>
          <cell r="L15" t="str">
            <v>Хорошо</v>
          </cell>
          <cell r="U15">
            <v>0.42105263157894735</v>
          </cell>
        </row>
        <row r="16">
          <cell r="B16" t="str">
            <v>БОУ ОО СПО «Орловский базовый медицинский колледж»</v>
          </cell>
          <cell r="C16">
            <v>0.97552380952380946</v>
          </cell>
          <cell r="D16">
            <v>0.5556044463501133</v>
          </cell>
          <cell r="E16">
            <v>0.87222222222222223</v>
          </cell>
          <cell r="F16">
            <v>0.84</v>
          </cell>
          <cell r="G16">
            <v>0.67001915708812265</v>
          </cell>
          <cell r="L16" t="str">
            <v>Удовлетворительно</v>
          </cell>
          <cell r="U16">
            <v>0.15789473684210525</v>
          </cell>
        </row>
        <row r="17">
          <cell r="B17" t="str">
            <v>БОУ ОО СПО «Орловский автодорожный техникум»</v>
          </cell>
          <cell r="C17">
            <v>0.85846031746031737</v>
          </cell>
          <cell r="D17">
            <v>0.59527708087204001</v>
          </cell>
          <cell r="E17">
            <v>0.90694444444444455</v>
          </cell>
          <cell r="F17">
            <v>0.98666666666666669</v>
          </cell>
          <cell r="G17">
            <v>0.50869963369963367</v>
          </cell>
          <cell r="L17" t="str">
            <v>Неудовлетворително</v>
          </cell>
          <cell r="U17">
            <v>0</v>
          </cell>
        </row>
        <row r="18">
          <cell r="B18" t="str">
            <v>БОУ ОО СПО «Орловское художественное училище имени Г. Г. Мясоедова»</v>
          </cell>
          <cell r="C18">
            <v>0.69012605042016817</v>
          </cell>
          <cell r="D18">
            <v>0.43721500969286714</v>
          </cell>
          <cell r="E18">
            <v>0.85539215686274506</v>
          </cell>
          <cell r="F18">
            <v>0.87058823529411766</v>
          </cell>
          <cell r="G18">
            <v>0.85590277777777768</v>
          </cell>
        </row>
        <row r="19">
          <cell r="B19" t="str">
            <v>БОУ ОО СПО «Покровский техникум»</v>
          </cell>
          <cell r="C19">
            <v>0.69077777777777782</v>
          </cell>
          <cell r="D19">
            <v>0.46741422753227352</v>
          </cell>
          <cell r="E19">
            <v>0.9291666666666667</v>
          </cell>
          <cell r="F19">
            <v>0.94444444444444431</v>
          </cell>
          <cell r="G19">
            <v>0.63250000000000006</v>
          </cell>
        </row>
        <row r="20">
          <cell r="B20" t="str">
            <v>БОУ ОО СПО «Орловский областной колледж культуры и искусств»</v>
          </cell>
          <cell r="C20">
            <v>0.483375350140056</v>
          </cell>
          <cell r="D20">
            <v>0.55611663515552101</v>
          </cell>
          <cell r="E20">
            <v>0.78186274509803932</v>
          </cell>
          <cell r="F20">
            <v>0.70980392156862748</v>
          </cell>
          <cell r="G20">
            <v>0.74137931034482762</v>
          </cell>
        </row>
      </sheetData>
      <sheetData sheetId="13">
        <row r="8">
          <cell r="A8" t="str">
            <v>Место в базовом рейтинге F1</v>
          </cell>
          <cell r="C8" t="str">
            <v>G1.</v>
          </cell>
          <cell r="D8" t="str">
            <v>G2</v>
          </cell>
          <cell r="E8" t="str">
            <v>G3</v>
          </cell>
          <cell r="F8" t="str">
            <v>G4</v>
          </cell>
          <cell r="G8" t="str">
            <v>G5</v>
          </cell>
        </row>
        <row r="9">
          <cell r="A9">
            <v>1</v>
          </cell>
          <cell r="C9">
            <v>0.9642857142857143</v>
          </cell>
          <cell r="D9">
            <v>1</v>
          </cell>
          <cell r="E9">
            <v>1</v>
          </cell>
          <cell r="F9">
            <v>0.98333333333333339</v>
          </cell>
          <cell r="G9">
            <v>0.93</v>
          </cell>
        </row>
        <row r="10">
          <cell r="A10">
            <v>2</v>
          </cell>
          <cell r="C10">
            <v>1</v>
          </cell>
          <cell r="D10">
            <v>1</v>
          </cell>
          <cell r="E10">
            <v>1</v>
          </cell>
          <cell r="F10">
            <v>0.95</v>
          </cell>
          <cell r="G10">
            <v>0.87944444444444447</v>
          </cell>
        </row>
        <row r="11">
          <cell r="A11">
            <v>3</v>
          </cell>
          <cell r="C11">
            <v>0.9285714285714286</v>
          </cell>
          <cell r="D11">
            <v>1</v>
          </cell>
          <cell r="E11">
            <v>1</v>
          </cell>
          <cell r="F11">
            <v>0.5</v>
          </cell>
          <cell r="G11">
            <v>0.95444444444444443</v>
          </cell>
        </row>
        <row r="12">
          <cell r="A12">
            <v>4</v>
          </cell>
          <cell r="C12">
            <v>0.8928571428571429</v>
          </cell>
          <cell r="D12">
            <v>1</v>
          </cell>
          <cell r="E12">
            <v>1</v>
          </cell>
          <cell r="F12">
            <v>0.48333333333333334</v>
          </cell>
          <cell r="G12">
            <v>0.9161111111111111</v>
          </cell>
        </row>
        <row r="13">
          <cell r="A13">
            <v>4</v>
          </cell>
          <cell r="C13">
            <v>0.9642857142857143</v>
          </cell>
          <cell r="D13">
            <v>1</v>
          </cell>
          <cell r="E13">
            <v>1</v>
          </cell>
          <cell r="F13">
            <v>0.43333333333333335</v>
          </cell>
          <cell r="G13">
            <v>0.88111111111111107</v>
          </cell>
        </row>
        <row r="14">
          <cell r="A14">
            <v>5</v>
          </cell>
          <cell r="C14">
            <v>0.9285714285714286</v>
          </cell>
          <cell r="D14">
            <v>1</v>
          </cell>
          <cell r="E14">
            <v>1</v>
          </cell>
          <cell r="F14">
            <v>0.43333333333333335</v>
          </cell>
          <cell r="G14">
            <v>0.89222222222222225</v>
          </cell>
        </row>
        <row r="15">
          <cell r="A15">
            <v>5</v>
          </cell>
          <cell r="C15">
            <v>0.8928571428571429</v>
          </cell>
          <cell r="D15">
            <v>1</v>
          </cell>
          <cell r="E15">
            <v>1</v>
          </cell>
          <cell r="F15">
            <v>0.45161290322580644</v>
          </cell>
          <cell r="G15">
            <v>0.90161290322580645</v>
          </cell>
        </row>
        <row r="16">
          <cell r="A16">
            <v>5</v>
          </cell>
          <cell r="C16">
            <v>1</v>
          </cell>
          <cell r="D16">
            <v>1</v>
          </cell>
          <cell r="E16">
            <v>1</v>
          </cell>
          <cell r="F16">
            <v>0.38235294117647056</v>
          </cell>
          <cell r="G16">
            <v>0.8598039215686275</v>
          </cell>
        </row>
        <row r="17">
          <cell r="A17">
            <v>5</v>
          </cell>
          <cell r="C17">
            <v>0.8571428571428571</v>
          </cell>
          <cell r="D17">
            <v>1</v>
          </cell>
          <cell r="E17">
            <v>1</v>
          </cell>
          <cell r="F17">
            <v>0.45588235294117646</v>
          </cell>
          <cell r="G17">
            <v>0.92156862745098045</v>
          </cell>
        </row>
        <row r="18">
          <cell r="A18">
            <v>6</v>
          </cell>
          <cell r="C18">
            <v>0.9642857142857143</v>
          </cell>
          <cell r="D18">
            <v>1</v>
          </cell>
          <cell r="E18">
            <v>1</v>
          </cell>
          <cell r="F18">
            <v>0.43333333333333335</v>
          </cell>
          <cell r="G18">
            <v>0.81499999999999995</v>
          </cell>
        </row>
        <row r="19">
          <cell r="A19">
            <v>6</v>
          </cell>
          <cell r="C19">
            <v>0.7857142857142857</v>
          </cell>
          <cell r="D19">
            <v>1</v>
          </cell>
          <cell r="E19">
            <v>1</v>
          </cell>
          <cell r="F19">
            <v>0.46666666666666667</v>
          </cell>
          <cell r="G19">
            <v>0.9555555555555556</v>
          </cell>
        </row>
        <row r="20">
          <cell r="A20">
            <v>6</v>
          </cell>
          <cell r="C20">
            <v>0.9642857142857143</v>
          </cell>
          <cell r="D20">
            <v>1</v>
          </cell>
          <cell r="E20">
            <v>1</v>
          </cell>
          <cell r="F20">
            <v>0.41379310344827586</v>
          </cell>
          <cell r="G20">
            <v>0.80172413793103448</v>
          </cell>
        </row>
        <row r="21">
          <cell r="A21">
            <v>7</v>
          </cell>
          <cell r="C21">
            <v>0.8571428571428571</v>
          </cell>
          <cell r="D21">
            <v>1</v>
          </cell>
          <cell r="E21">
            <v>1</v>
          </cell>
          <cell r="F21">
            <v>0.41379310344827586</v>
          </cell>
          <cell r="G21">
            <v>0.83678160919540223</v>
          </cell>
        </row>
        <row r="22">
          <cell r="A22">
            <v>8</v>
          </cell>
          <cell r="C22">
            <v>0.8928571428571429</v>
          </cell>
          <cell r="D22">
            <v>1</v>
          </cell>
          <cell r="E22">
            <v>1</v>
          </cell>
          <cell r="F22">
            <v>0.40909090909090912</v>
          </cell>
          <cell r="G22">
            <v>0.71212121212121215</v>
          </cell>
        </row>
        <row r="23">
          <cell r="A23">
            <v>9</v>
          </cell>
          <cell r="C23">
            <v>0.9285714285714286</v>
          </cell>
          <cell r="D23">
            <v>0.75</v>
          </cell>
          <cell r="E23">
            <v>1</v>
          </cell>
          <cell r="F23">
            <v>0.29310344827586204</v>
          </cell>
          <cell r="G23">
            <v>0.6827586206896552</v>
          </cell>
        </row>
        <row r="24">
          <cell r="A24">
            <v>10</v>
          </cell>
          <cell r="C24">
            <v>1</v>
          </cell>
          <cell r="D24">
            <v>1</v>
          </cell>
          <cell r="E24">
            <v>0.5</v>
          </cell>
          <cell r="F24">
            <v>0.3</v>
          </cell>
          <cell r="G24">
            <v>0.71833333333333327</v>
          </cell>
        </row>
        <row r="25">
          <cell r="A25">
            <v>11</v>
          </cell>
          <cell r="C25">
            <v>0.75</v>
          </cell>
          <cell r="D25">
            <v>1</v>
          </cell>
          <cell r="E25">
            <v>0.5</v>
          </cell>
          <cell r="F25">
            <v>0.43333333333333335</v>
          </cell>
          <cell r="G25">
            <v>0.77055555555555555</v>
          </cell>
        </row>
        <row r="26">
          <cell r="A26">
            <v>11</v>
          </cell>
          <cell r="C26">
            <v>0.9285714285714286</v>
          </cell>
          <cell r="D26">
            <v>1</v>
          </cell>
          <cell r="E26">
            <v>0.5</v>
          </cell>
          <cell r="F26">
            <v>0.3235294117647059</v>
          </cell>
          <cell r="G26">
            <v>0.69852941176470584</v>
          </cell>
        </row>
        <row r="27">
          <cell r="A27">
            <v>12</v>
          </cell>
          <cell r="C27">
            <v>0.39285714285714285</v>
          </cell>
          <cell r="D27">
            <v>0.5</v>
          </cell>
          <cell r="E27">
            <v>0.5</v>
          </cell>
          <cell r="F27">
            <v>0.36764705882352944</v>
          </cell>
          <cell r="G27">
            <v>0.65637254901960784</v>
          </cell>
        </row>
      </sheetData>
      <sheetData sheetId="14">
        <row r="10">
          <cell r="C10" t="str">
            <v>G1.</v>
          </cell>
          <cell r="D10" t="str">
            <v>G2</v>
          </cell>
          <cell r="E10" t="str">
            <v>G3</v>
          </cell>
          <cell r="F10" t="str">
            <v>G4</v>
          </cell>
          <cell r="G10" t="str">
            <v>G5</v>
          </cell>
          <cell r="H10" t="str">
            <v>G6</v>
          </cell>
          <cell r="I10" t="str">
            <v>G7</v>
          </cell>
        </row>
        <row r="11">
          <cell r="A11">
            <v>1</v>
          </cell>
          <cell r="C11">
            <v>0.81018518518518523</v>
          </cell>
          <cell r="D11">
            <v>0.8438095238095239</v>
          </cell>
          <cell r="E11">
            <v>0.49444444444444446</v>
          </cell>
          <cell r="F11">
            <v>1</v>
          </cell>
          <cell r="G11">
            <v>0.71982394709733533</v>
          </cell>
          <cell r="H11">
            <v>0.99555555555555553</v>
          </cell>
          <cell r="I11">
            <v>0.75</v>
          </cell>
        </row>
        <row r="12">
          <cell r="A12">
            <v>2</v>
          </cell>
          <cell r="C12">
            <v>0.8037037037037037</v>
          </cell>
          <cell r="D12">
            <v>0.8450793650793651</v>
          </cell>
          <cell r="E12">
            <v>0.73055555555555551</v>
          </cell>
          <cell r="F12">
            <v>0.8666666666666667</v>
          </cell>
          <cell r="G12">
            <v>0.27522386441787183</v>
          </cell>
          <cell r="H12">
            <v>0.9514285714285714</v>
          </cell>
          <cell r="I12">
            <v>0.90833333333333333</v>
          </cell>
        </row>
        <row r="13">
          <cell r="A13">
            <v>3</v>
          </cell>
          <cell r="C13">
            <v>0.82183908045977005</v>
          </cell>
          <cell r="D13">
            <v>0.99638752052545165</v>
          </cell>
          <cell r="E13">
            <v>0.74137931034482762</v>
          </cell>
          <cell r="F13">
            <v>0.94827586206896552</v>
          </cell>
          <cell r="G13">
            <v>0.52508856471053111</v>
          </cell>
          <cell r="H13">
            <v>0.84827586206896544</v>
          </cell>
          <cell r="I13">
            <v>0.15517241379310345</v>
          </cell>
        </row>
        <row r="14">
          <cell r="A14">
            <v>4</v>
          </cell>
          <cell r="C14">
            <v>0.74918300653594772</v>
          </cell>
          <cell r="D14">
            <v>0.8529411764705882</v>
          </cell>
          <cell r="E14">
            <v>0.73284313725490191</v>
          </cell>
          <cell r="F14">
            <v>0.97058823529411764</v>
          </cell>
          <cell r="G14">
            <v>0.58867785112844073</v>
          </cell>
          <cell r="H14">
            <v>0.79019607843137263</v>
          </cell>
          <cell r="I14">
            <v>0.30882352941176472</v>
          </cell>
        </row>
        <row r="15">
          <cell r="A15">
            <v>5</v>
          </cell>
          <cell r="C15">
            <v>0.80092592592592593</v>
          </cell>
          <cell r="D15">
            <v>0.84634920634920641</v>
          </cell>
          <cell r="E15">
            <v>0.49444444444444446</v>
          </cell>
          <cell r="F15">
            <v>0.91666666666666674</v>
          </cell>
          <cell r="G15">
            <v>0.22735030668806935</v>
          </cell>
          <cell r="H15">
            <v>0.98666666666666669</v>
          </cell>
          <cell r="I15">
            <v>0.32500000000000001</v>
          </cell>
        </row>
        <row r="16">
          <cell r="A16">
            <v>6</v>
          </cell>
          <cell r="C16">
            <v>0.6304713804713804</v>
          </cell>
          <cell r="D16">
            <v>0.96854256854256859</v>
          </cell>
          <cell r="E16">
            <v>0.43434343434343436</v>
          </cell>
          <cell r="F16">
            <v>0.70454545454545459</v>
          </cell>
          <cell r="G16">
            <v>0.41691655003513417</v>
          </cell>
          <cell r="H16">
            <v>0.78585858585858592</v>
          </cell>
          <cell r="I16">
            <v>0.63636363636363635</v>
          </cell>
        </row>
        <row r="17">
          <cell r="A17">
            <v>6</v>
          </cell>
          <cell r="C17">
            <v>0.59003831417624519</v>
          </cell>
          <cell r="D17">
            <v>0.97011494252873565</v>
          </cell>
          <cell r="E17">
            <v>0.70977011494252873</v>
          </cell>
          <cell r="F17">
            <v>0.84482758620689657</v>
          </cell>
          <cell r="G17">
            <v>0.1800087051282927</v>
          </cell>
          <cell r="H17">
            <v>0.97241379310344822</v>
          </cell>
          <cell r="I17">
            <v>0.28448275862068967</v>
          </cell>
        </row>
        <row r="18">
          <cell r="A18">
            <v>7</v>
          </cell>
          <cell r="C18">
            <v>0.78639846743295017</v>
          </cell>
          <cell r="D18">
            <v>0.66715927750410509</v>
          </cell>
          <cell r="E18">
            <v>0.71551724137931039</v>
          </cell>
          <cell r="F18">
            <v>0.77586206896551713</v>
          </cell>
          <cell r="G18">
            <v>0.22440895218736751</v>
          </cell>
          <cell r="H18">
            <v>0.9517241379310345</v>
          </cell>
          <cell r="I18">
            <v>0.35344827586206895</v>
          </cell>
        </row>
        <row r="19">
          <cell r="A19">
            <v>8</v>
          </cell>
          <cell r="C19">
            <v>0.48476702508960579</v>
          </cell>
          <cell r="D19">
            <v>0.99016897081413213</v>
          </cell>
          <cell r="E19">
            <v>0.4838709677419355</v>
          </cell>
          <cell r="F19">
            <v>0.84677419354838723</v>
          </cell>
          <cell r="G19">
            <v>0.24522646440387047</v>
          </cell>
          <cell r="H19">
            <v>0.73333333333333328</v>
          </cell>
          <cell r="I19">
            <v>0.54838709677419351</v>
          </cell>
        </row>
        <row r="20">
          <cell r="A20">
            <v>8</v>
          </cell>
          <cell r="C20">
            <v>0.58425925925925926</v>
          </cell>
          <cell r="D20">
            <v>0.84888888888888892</v>
          </cell>
          <cell r="E20">
            <v>0.48055555555555551</v>
          </cell>
          <cell r="F20">
            <v>0.92500000000000004</v>
          </cell>
          <cell r="G20">
            <v>0.1663081887872197</v>
          </cell>
          <cell r="H20">
            <v>0.96938271604938264</v>
          </cell>
          <cell r="I20">
            <v>0.34166666666666667</v>
          </cell>
        </row>
        <row r="21">
          <cell r="A21">
            <v>9</v>
          </cell>
          <cell r="C21">
            <v>0.64787581699346408</v>
          </cell>
          <cell r="D21">
            <v>0.84425770308123249</v>
          </cell>
          <cell r="E21">
            <v>0.49264705882352944</v>
          </cell>
          <cell r="F21">
            <v>0.96323529411764697</v>
          </cell>
          <cell r="G21">
            <v>0.49337893881185607</v>
          </cell>
          <cell r="H21">
            <v>0.58235294117647052</v>
          </cell>
          <cell r="I21">
            <v>0.27941176470588236</v>
          </cell>
        </row>
        <row r="22">
          <cell r="A22">
            <v>10</v>
          </cell>
          <cell r="C22">
            <v>0.76481481481481473</v>
          </cell>
          <cell r="D22">
            <v>0.70380952380952377</v>
          </cell>
          <cell r="E22">
            <v>0.4916666666666667</v>
          </cell>
          <cell r="F22">
            <v>0.90833333333333344</v>
          </cell>
          <cell r="G22">
            <v>0.19442633859105254</v>
          </cell>
          <cell r="H22">
            <v>0.95111111111111113</v>
          </cell>
          <cell r="I22">
            <v>0.20833333333333331</v>
          </cell>
        </row>
        <row r="23">
          <cell r="A23">
            <v>10</v>
          </cell>
          <cell r="C23">
            <v>0.70370370370370372</v>
          </cell>
          <cell r="D23">
            <v>0.54539682539682544</v>
          </cell>
          <cell r="E23">
            <v>0.72777777777777775</v>
          </cell>
          <cell r="F23">
            <v>0.90833333333333333</v>
          </cell>
          <cell r="G23">
            <v>0.29235558892827596</v>
          </cell>
          <cell r="H23">
            <v>0.78222222222222215</v>
          </cell>
          <cell r="I23">
            <v>0.21666666666666667</v>
          </cell>
        </row>
        <row r="24">
          <cell r="A24">
            <v>11</v>
          </cell>
          <cell r="C24">
            <v>0.75408496732026142</v>
          </cell>
          <cell r="D24">
            <v>0.78347338935574229</v>
          </cell>
          <cell r="E24">
            <v>0.43627450980392157</v>
          </cell>
          <cell r="F24">
            <v>0.6470588235294118</v>
          </cell>
          <cell r="G24">
            <v>0.52486593254989788</v>
          </cell>
          <cell r="H24">
            <v>0.27647058823529413</v>
          </cell>
          <cell r="I24">
            <v>0.47058823529411764</v>
          </cell>
        </row>
        <row r="25">
          <cell r="A25">
            <v>11</v>
          </cell>
          <cell r="C25">
            <v>0.44074074074074077</v>
          </cell>
          <cell r="D25">
            <v>0.78063492063492057</v>
          </cell>
          <cell r="E25">
            <v>0.69444444444444442</v>
          </cell>
          <cell r="F25">
            <v>0.8666666666666667</v>
          </cell>
          <cell r="G25">
            <v>0.13526287048253885</v>
          </cell>
          <cell r="H25">
            <v>0.85481481481481469</v>
          </cell>
          <cell r="I25">
            <v>0.11666666666666667</v>
          </cell>
        </row>
        <row r="26">
          <cell r="A26">
            <v>12</v>
          </cell>
          <cell r="C26">
            <v>0.7583333333333333</v>
          </cell>
          <cell r="D26">
            <v>0.56349206349206349</v>
          </cell>
          <cell r="E26">
            <v>0.24444444444444446</v>
          </cell>
          <cell r="F26">
            <v>0.95000000000000007</v>
          </cell>
          <cell r="G26">
            <v>0.19916280874246706</v>
          </cell>
          <cell r="H26">
            <v>0.77777777777777779</v>
          </cell>
          <cell r="I26">
            <v>0.39166666666666666</v>
          </cell>
        </row>
        <row r="27">
          <cell r="A27">
            <v>13</v>
          </cell>
          <cell r="C27">
            <v>0.44444444444444442</v>
          </cell>
          <cell r="D27">
            <v>0.55587301587301585</v>
          </cell>
          <cell r="E27">
            <v>0.72777777777777775</v>
          </cell>
          <cell r="F27">
            <v>0.66666666666666663</v>
          </cell>
          <cell r="G27">
            <v>0.65987505664454171</v>
          </cell>
          <cell r="H27">
            <v>0.25111111111111112</v>
          </cell>
          <cell r="I27">
            <v>0.4916666666666667</v>
          </cell>
        </row>
        <row r="28">
          <cell r="A28">
            <v>14</v>
          </cell>
          <cell r="C28">
            <v>0.68888888888888888</v>
          </cell>
          <cell r="D28">
            <v>0.53873015873015873</v>
          </cell>
          <cell r="E28">
            <v>0.48333333333333328</v>
          </cell>
          <cell r="F28">
            <v>0.75</v>
          </cell>
          <cell r="G28">
            <v>0.10316943399575562</v>
          </cell>
          <cell r="H28">
            <v>0.49111111111111116</v>
          </cell>
          <cell r="I28">
            <v>0.21666666666666667</v>
          </cell>
        </row>
        <row r="29">
          <cell r="A29">
            <v>15</v>
          </cell>
          <cell r="C29">
            <v>0.66666666666666663</v>
          </cell>
          <cell r="D29">
            <v>0.24288150042625745</v>
          </cell>
          <cell r="E29">
            <v>0.46323529411764708</v>
          </cell>
          <cell r="F29">
            <v>0.72794117647058809</v>
          </cell>
          <cell r="G29">
            <v>0.33895747283952549</v>
          </cell>
          <cell r="H29">
            <v>0.24901960784313726</v>
          </cell>
          <cell r="I29">
            <v>0.4485294117647059</v>
          </cell>
        </row>
      </sheetData>
      <sheetData sheetId="15">
        <row r="6">
          <cell r="C6" t="str">
            <v>G3.1.</v>
          </cell>
          <cell r="D6" t="str">
            <v>G3.2</v>
          </cell>
        </row>
        <row r="7">
          <cell r="A7">
            <v>1</v>
          </cell>
          <cell r="C7">
            <v>0.9916666666666667</v>
          </cell>
          <cell r="D7">
            <v>1</v>
          </cell>
        </row>
        <row r="8">
          <cell r="A8">
            <v>1</v>
          </cell>
          <cell r="C8">
            <v>0.9916666666666667</v>
          </cell>
          <cell r="D8">
            <v>1</v>
          </cell>
        </row>
        <row r="9">
          <cell r="A9">
            <v>2</v>
          </cell>
          <cell r="C9">
            <v>0.98333333333333339</v>
          </cell>
          <cell r="D9">
            <v>0.98888888888888893</v>
          </cell>
        </row>
        <row r="10">
          <cell r="A10">
            <v>3</v>
          </cell>
          <cell r="C10">
            <v>0.97794117647058831</v>
          </cell>
          <cell r="D10">
            <v>0.99019607843137258</v>
          </cell>
        </row>
        <row r="11">
          <cell r="A11">
            <v>3</v>
          </cell>
          <cell r="C11">
            <v>0.97500000000000009</v>
          </cell>
          <cell r="D11">
            <v>0.98888888888888893</v>
          </cell>
        </row>
        <row r="12">
          <cell r="A12">
            <v>4</v>
          </cell>
          <cell r="C12">
            <v>0.95967741935483875</v>
          </cell>
          <cell r="D12">
            <v>0.989247311827957</v>
          </cell>
        </row>
        <row r="13">
          <cell r="A13">
            <v>4</v>
          </cell>
          <cell r="C13">
            <v>0.96666666666666679</v>
          </cell>
          <cell r="D13">
            <v>0.97777777777777786</v>
          </cell>
        </row>
        <row r="14">
          <cell r="A14">
            <v>4</v>
          </cell>
          <cell r="C14">
            <v>0.94117647058823528</v>
          </cell>
          <cell r="D14">
            <v>0.99019607843137258</v>
          </cell>
        </row>
        <row r="15">
          <cell r="A15">
            <v>5</v>
          </cell>
          <cell r="C15">
            <v>0.92241379310344829</v>
          </cell>
          <cell r="D15">
            <v>0.96551724137931039</v>
          </cell>
        </row>
        <row r="16">
          <cell r="A16">
            <v>5</v>
          </cell>
          <cell r="C16">
            <v>0.93103448275862066</v>
          </cell>
          <cell r="D16">
            <v>0.95402298850574718</v>
          </cell>
        </row>
        <row r="17">
          <cell r="A17">
            <v>5</v>
          </cell>
          <cell r="C17">
            <v>0.9</v>
          </cell>
          <cell r="D17">
            <v>0.97777777777777786</v>
          </cell>
        </row>
        <row r="18">
          <cell r="A18">
            <v>6</v>
          </cell>
          <cell r="C18">
            <v>0.96212121212121215</v>
          </cell>
          <cell r="D18">
            <v>0.89898989898989912</v>
          </cell>
        </row>
        <row r="19">
          <cell r="A19">
            <v>6</v>
          </cell>
          <cell r="C19">
            <v>0.92500000000000004</v>
          </cell>
          <cell r="D19">
            <v>0.93333333333333346</v>
          </cell>
        </row>
        <row r="20">
          <cell r="A20">
            <v>7</v>
          </cell>
          <cell r="C20">
            <v>0.94827586206896552</v>
          </cell>
          <cell r="D20">
            <v>0.87356321839080453</v>
          </cell>
        </row>
        <row r="21">
          <cell r="A21">
            <v>7</v>
          </cell>
          <cell r="C21">
            <v>0.85833333333333339</v>
          </cell>
          <cell r="D21">
            <v>0.9555555555555556</v>
          </cell>
        </row>
        <row r="22">
          <cell r="A22">
            <v>8</v>
          </cell>
          <cell r="C22">
            <v>0.78333333333333333</v>
          </cell>
          <cell r="D22">
            <v>0.96666666666666667</v>
          </cell>
        </row>
        <row r="23">
          <cell r="A23">
            <v>9</v>
          </cell>
          <cell r="C23">
            <v>0.8</v>
          </cell>
          <cell r="D23">
            <v>0.94444444444444453</v>
          </cell>
        </row>
        <row r="24">
          <cell r="A24">
            <v>10</v>
          </cell>
          <cell r="C24">
            <v>0.77941176470588236</v>
          </cell>
          <cell r="D24">
            <v>0.93137254901960775</v>
          </cell>
        </row>
        <row r="25">
          <cell r="A25">
            <v>11</v>
          </cell>
          <cell r="C25">
            <v>0.75</v>
          </cell>
          <cell r="D25">
            <v>0.81372549019607854</v>
          </cell>
        </row>
      </sheetData>
      <sheetData sheetId="16">
        <row r="6">
          <cell r="C6" t="str">
            <v>X1.</v>
          </cell>
          <cell r="D6" t="str">
            <v>X2</v>
          </cell>
          <cell r="E6" t="str">
            <v>X3</v>
          </cell>
        </row>
        <row r="7">
          <cell r="A7">
            <v>1</v>
          </cell>
          <cell r="C7">
            <v>0.97333333333333327</v>
          </cell>
          <cell r="D7">
            <v>1</v>
          </cell>
          <cell r="E7">
            <v>1</v>
          </cell>
        </row>
        <row r="8">
          <cell r="A8">
            <v>1</v>
          </cell>
          <cell r="C8">
            <v>0.96000000000000019</v>
          </cell>
          <cell r="D8">
            <v>1</v>
          </cell>
          <cell r="E8">
            <v>1</v>
          </cell>
        </row>
        <row r="9">
          <cell r="A9">
            <v>1</v>
          </cell>
          <cell r="C9">
            <v>0.9882352941176471</v>
          </cell>
          <cell r="D9">
            <v>1</v>
          </cell>
          <cell r="E9">
            <v>0.97058823529411764</v>
          </cell>
        </row>
        <row r="10">
          <cell r="A10">
            <v>2</v>
          </cell>
          <cell r="C10">
            <v>0.95483870967741924</v>
          </cell>
          <cell r="D10">
            <v>1</v>
          </cell>
          <cell r="E10">
            <v>1</v>
          </cell>
        </row>
        <row r="11">
          <cell r="A11">
            <v>2</v>
          </cell>
          <cell r="C11">
            <v>0.95333333333333337</v>
          </cell>
          <cell r="D11">
            <v>1</v>
          </cell>
          <cell r="E11">
            <v>1</v>
          </cell>
        </row>
        <row r="12">
          <cell r="A12">
            <v>2</v>
          </cell>
          <cell r="C12">
            <v>0.94000000000000006</v>
          </cell>
          <cell r="D12">
            <v>1</v>
          </cell>
          <cell r="E12">
            <v>1</v>
          </cell>
        </row>
        <row r="13">
          <cell r="A13">
            <v>2</v>
          </cell>
          <cell r="C13">
            <v>0.93333333333333335</v>
          </cell>
          <cell r="D13">
            <v>1</v>
          </cell>
          <cell r="E13">
            <v>1</v>
          </cell>
        </row>
        <row r="14">
          <cell r="A14">
            <v>3</v>
          </cell>
          <cell r="C14">
            <v>0.95862068965517244</v>
          </cell>
          <cell r="D14">
            <v>1</v>
          </cell>
          <cell r="E14">
            <v>0.96551724137931039</v>
          </cell>
        </row>
        <row r="15">
          <cell r="A15">
            <v>4</v>
          </cell>
          <cell r="C15">
            <v>0.94000000000000006</v>
          </cell>
          <cell r="D15">
            <v>0.96666666666666667</v>
          </cell>
          <cell r="E15">
            <v>0.96666666666666667</v>
          </cell>
        </row>
        <row r="16">
          <cell r="A16">
            <v>5</v>
          </cell>
          <cell r="C16">
            <v>0.96</v>
          </cell>
          <cell r="D16">
            <v>1</v>
          </cell>
          <cell r="E16">
            <v>0.9</v>
          </cell>
        </row>
        <row r="17">
          <cell r="A17">
            <v>5</v>
          </cell>
          <cell r="C17">
            <v>0.95862068965517244</v>
          </cell>
          <cell r="D17">
            <v>0.96551724137931039</v>
          </cell>
          <cell r="E17">
            <v>0.93103448275862066</v>
          </cell>
        </row>
        <row r="18">
          <cell r="A18">
            <v>5</v>
          </cell>
          <cell r="C18">
            <v>0.876470588235294</v>
          </cell>
          <cell r="D18">
            <v>1</v>
          </cell>
          <cell r="E18">
            <v>0.97058823529411764</v>
          </cell>
        </row>
        <row r="19">
          <cell r="A19">
            <v>6</v>
          </cell>
          <cell r="C19">
            <v>0.86666666666666659</v>
          </cell>
          <cell r="D19">
            <v>0.96666666666666667</v>
          </cell>
          <cell r="E19">
            <v>1</v>
          </cell>
        </row>
        <row r="20">
          <cell r="A20">
            <v>7</v>
          </cell>
          <cell r="C20">
            <v>0.7310344827586206</v>
          </cell>
          <cell r="D20">
            <v>1</v>
          </cell>
          <cell r="E20">
            <v>0.96551724137931039</v>
          </cell>
        </row>
        <row r="21">
          <cell r="A21">
            <v>7</v>
          </cell>
          <cell r="C21">
            <v>0.73333333333333339</v>
          </cell>
          <cell r="D21">
            <v>1</v>
          </cell>
          <cell r="E21">
            <v>0.96666666666666667</v>
          </cell>
        </row>
        <row r="22">
          <cell r="A22">
            <v>8</v>
          </cell>
          <cell r="C22">
            <v>0.82424242424242422</v>
          </cell>
          <cell r="D22">
            <v>0.96969696969696972</v>
          </cell>
          <cell r="E22">
            <v>0.87878787878787878</v>
          </cell>
        </row>
        <row r="23">
          <cell r="A23">
            <v>9</v>
          </cell>
          <cell r="C23">
            <v>0.67058823529411771</v>
          </cell>
          <cell r="D23">
            <v>1</v>
          </cell>
          <cell r="E23">
            <v>0.94117647058823528</v>
          </cell>
        </row>
        <row r="24">
          <cell r="A24">
            <v>10</v>
          </cell>
          <cell r="C24">
            <v>0.58666666666666667</v>
          </cell>
          <cell r="D24">
            <v>1</v>
          </cell>
          <cell r="E24">
            <v>0.93333333333333335</v>
          </cell>
        </row>
        <row r="25">
          <cell r="A25">
            <v>11</v>
          </cell>
          <cell r="C25">
            <v>0.6</v>
          </cell>
          <cell r="D25">
            <v>0.8529411764705882</v>
          </cell>
          <cell r="E25">
            <v>0.67647058823529416</v>
          </cell>
        </row>
      </sheetData>
      <sheetData sheetId="17">
        <row r="7">
          <cell r="C7" t="str">
            <v>X1.</v>
          </cell>
          <cell r="D7" t="str">
            <v>X2</v>
          </cell>
          <cell r="E7" t="str">
            <v>X3</v>
          </cell>
          <cell r="F7" t="str">
            <v>X4</v>
          </cell>
        </row>
        <row r="8">
          <cell r="A8">
            <v>1</v>
          </cell>
          <cell r="C8">
            <v>1</v>
          </cell>
          <cell r="D8">
            <v>0.51428571428571423</v>
          </cell>
          <cell r="E8">
            <v>1</v>
          </cell>
          <cell r="F8">
            <v>1</v>
          </cell>
        </row>
        <row r="9">
          <cell r="A9">
            <v>2</v>
          </cell>
          <cell r="C9">
            <v>1</v>
          </cell>
          <cell r="D9">
            <v>0.98245614035087714</v>
          </cell>
          <cell r="E9">
            <v>3.6549707602339179E-2</v>
          </cell>
          <cell r="F9">
            <v>1</v>
          </cell>
        </row>
        <row r="10">
          <cell r="A10">
            <v>3</v>
          </cell>
          <cell r="C10">
            <v>1</v>
          </cell>
          <cell r="D10">
            <v>0.78612716763005785</v>
          </cell>
          <cell r="E10">
            <v>0.19267822736030829</v>
          </cell>
          <cell r="F10">
            <v>1</v>
          </cell>
        </row>
        <row r="11">
          <cell r="A11">
            <v>4</v>
          </cell>
          <cell r="C11">
            <v>0.98901098901098905</v>
          </cell>
          <cell r="D11">
            <v>0</v>
          </cell>
          <cell r="E11">
            <v>4.5787545787545791E-2</v>
          </cell>
          <cell r="F11">
            <v>1</v>
          </cell>
        </row>
        <row r="12">
          <cell r="A12">
            <v>5</v>
          </cell>
          <cell r="C12">
            <v>0.98837209302325579</v>
          </cell>
          <cell r="D12">
            <v>1</v>
          </cell>
          <cell r="E12">
            <v>0.21802325581395351</v>
          </cell>
          <cell r="F12">
            <v>1</v>
          </cell>
        </row>
        <row r="13">
          <cell r="A13">
            <v>6</v>
          </cell>
          <cell r="C13">
            <v>0.97988505747126442</v>
          </cell>
          <cell r="D13">
            <v>0.43678160919540232</v>
          </cell>
          <cell r="E13">
            <v>0.26340996168582381</v>
          </cell>
          <cell r="F13">
            <v>1</v>
          </cell>
        </row>
        <row r="14">
          <cell r="A14">
            <v>7</v>
          </cell>
          <cell r="C14">
            <v>0.94537815126050417</v>
          </cell>
          <cell r="D14">
            <v>0.7857142857142857</v>
          </cell>
          <cell r="E14">
            <v>0.36764705882352944</v>
          </cell>
          <cell r="F14">
            <v>0.98319327731092432</v>
          </cell>
        </row>
        <row r="15">
          <cell r="A15">
            <v>7</v>
          </cell>
          <cell r="C15">
            <v>0.90243902439024393</v>
          </cell>
          <cell r="D15">
            <v>0.82857142857142863</v>
          </cell>
          <cell r="E15">
            <v>0.81300813008130091</v>
          </cell>
          <cell r="F15">
            <v>1</v>
          </cell>
        </row>
        <row r="16">
          <cell r="A16">
            <v>8</v>
          </cell>
          <cell r="C16">
            <v>0.875</v>
          </cell>
          <cell r="D16">
            <v>0.85416666666666663</v>
          </cell>
          <cell r="E16">
            <v>0.69444444444444442</v>
          </cell>
          <cell r="F16">
            <v>1</v>
          </cell>
        </row>
        <row r="17">
          <cell r="A17">
            <v>9</v>
          </cell>
          <cell r="C17">
            <v>0.85714285714285721</v>
          </cell>
          <cell r="D17">
            <v>0.98136645962732916</v>
          </cell>
          <cell r="E17">
            <v>0.25879917184265011</v>
          </cell>
          <cell r="F17">
            <v>0.99378881987577639</v>
          </cell>
        </row>
        <row r="18">
          <cell r="A18">
            <v>9</v>
          </cell>
          <cell r="C18">
            <v>0.85443037974683544</v>
          </cell>
          <cell r="D18">
            <v>0.26582278481012656</v>
          </cell>
          <cell r="E18">
            <v>0.76476793248945152</v>
          </cell>
          <cell r="F18">
            <v>1</v>
          </cell>
        </row>
        <row r="19">
          <cell r="A19">
            <v>10</v>
          </cell>
          <cell r="C19">
            <v>0.83870967741935487</v>
          </cell>
          <cell r="D19">
            <v>0.9124423963133641</v>
          </cell>
          <cell r="E19">
            <v>0.55683563748079878</v>
          </cell>
          <cell r="F19">
            <v>0.98617511520737322</v>
          </cell>
        </row>
        <row r="20">
          <cell r="A20">
            <v>11</v>
          </cell>
          <cell r="C20">
            <v>0.83495145631067957</v>
          </cell>
          <cell r="D20">
            <v>0.42718446601941745</v>
          </cell>
          <cell r="E20">
            <v>0.28317152103559873</v>
          </cell>
          <cell r="F20">
            <v>1</v>
          </cell>
        </row>
        <row r="21">
          <cell r="A21">
            <v>12</v>
          </cell>
          <cell r="C21">
            <v>0.81609195402298851</v>
          </cell>
          <cell r="D21">
            <v>0.96551724137931039</v>
          </cell>
          <cell r="E21">
            <v>0.52681992337164762</v>
          </cell>
          <cell r="F21">
            <v>1</v>
          </cell>
        </row>
        <row r="22">
          <cell r="A22">
            <v>13</v>
          </cell>
          <cell r="C22">
            <v>0.8029197080291971</v>
          </cell>
          <cell r="D22">
            <v>0.62043795620437958</v>
          </cell>
          <cell r="E22">
            <v>0.48661800486618007</v>
          </cell>
          <cell r="F22">
            <v>1</v>
          </cell>
        </row>
        <row r="23">
          <cell r="A23">
            <v>14</v>
          </cell>
          <cell r="C23">
            <v>0.78</v>
          </cell>
          <cell r="D23">
            <v>0.52</v>
          </cell>
          <cell r="E23">
            <v>0.25</v>
          </cell>
          <cell r="F23">
            <v>0.98</v>
          </cell>
        </row>
        <row r="24">
          <cell r="A24">
            <v>15</v>
          </cell>
          <cell r="C24">
            <v>0.61538461538461542</v>
          </cell>
          <cell r="D24">
            <v>1</v>
          </cell>
          <cell r="E24">
            <v>0</v>
          </cell>
          <cell r="F24">
            <v>1</v>
          </cell>
        </row>
        <row r="25">
          <cell r="A25">
            <v>16</v>
          </cell>
          <cell r="C25">
            <v>0.55555555555555558</v>
          </cell>
          <cell r="D25">
            <v>0.79738562091503273</v>
          </cell>
          <cell r="E25">
            <v>0.16339869281045752</v>
          </cell>
          <cell r="F25">
            <v>0.96078431372549022</v>
          </cell>
        </row>
        <row r="26">
          <cell r="A26">
            <v>17</v>
          </cell>
          <cell r="C26">
            <v>0.55172413793103448</v>
          </cell>
          <cell r="D26">
            <v>0.55172413793103448</v>
          </cell>
          <cell r="E26">
            <v>0.86206896551724144</v>
          </cell>
          <cell r="F26">
            <v>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windowProtection="1" tabSelected="1" view="pageLayout" zoomScale="70" zoomScaleNormal="75" zoomScalePageLayoutView="70" workbookViewId="0">
      <selection activeCell="D5" sqref="D5"/>
    </sheetView>
  </sheetViews>
  <sheetFormatPr defaultRowHeight="15" x14ac:dyDescent="0.25"/>
  <cols>
    <col min="1" max="1" width="11.28515625" style="2" customWidth="1"/>
    <col min="2" max="2" width="51.28515625" customWidth="1"/>
    <col min="3" max="3" width="18" customWidth="1"/>
    <col min="4" max="4" width="17.85546875" customWidth="1"/>
    <col min="5" max="5" width="17.7109375" customWidth="1"/>
    <col min="6" max="6" width="17.85546875" customWidth="1"/>
    <col min="7" max="7" width="17.5703125" customWidth="1"/>
    <col min="8" max="8" width="18" customWidth="1"/>
    <col min="9" max="9" width="10.42578125" customWidth="1"/>
    <col min="10" max="10" width="17.7109375" customWidth="1"/>
  </cols>
  <sheetData>
    <row r="1" spans="1:31" s="1" customFormat="1" ht="18.75" x14ac:dyDescent="0.3">
      <c r="A1" s="135" t="s">
        <v>4</v>
      </c>
      <c r="B1" s="135"/>
      <c r="C1" s="135"/>
      <c r="D1" s="135"/>
      <c r="E1" s="135"/>
      <c r="F1" s="135"/>
      <c r="G1" s="135"/>
      <c r="H1" s="135"/>
      <c r="I1" s="135"/>
      <c r="J1" s="135"/>
      <c r="L1" s="136" t="s">
        <v>44</v>
      </c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</row>
    <row r="2" spans="1:31" ht="132" x14ac:dyDescent="0.3">
      <c r="A2" s="80" t="s">
        <v>0</v>
      </c>
      <c r="B2" s="80" t="s">
        <v>48</v>
      </c>
      <c r="C2" s="81" t="s">
        <v>116</v>
      </c>
      <c r="D2" s="81" t="s">
        <v>117</v>
      </c>
      <c r="E2" s="81" t="s">
        <v>118</v>
      </c>
      <c r="F2" s="81" t="s">
        <v>119</v>
      </c>
      <c r="G2" s="81" t="s">
        <v>120</v>
      </c>
      <c r="H2" s="81" t="s">
        <v>121</v>
      </c>
      <c r="I2" s="81" t="s">
        <v>122</v>
      </c>
      <c r="J2" s="80" t="s">
        <v>1</v>
      </c>
      <c r="L2" s="77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</row>
    <row r="3" spans="1:31" ht="49.5" x14ac:dyDescent="0.25">
      <c r="A3" s="82" t="s">
        <v>124</v>
      </c>
      <c r="B3" s="83" t="s">
        <v>49</v>
      </c>
      <c r="C3" s="84">
        <v>0.87660317460317461</v>
      </c>
      <c r="D3" s="85">
        <v>0.801974093727435</v>
      </c>
      <c r="E3" s="86">
        <v>0.99583333333333335</v>
      </c>
      <c r="F3" s="87">
        <v>0.97777777777777786</v>
      </c>
      <c r="G3" s="88">
        <v>0.72125527426160341</v>
      </c>
      <c r="H3" s="89">
        <v>4.9204879740249492</v>
      </c>
      <c r="I3" s="89">
        <v>86.324350421490337</v>
      </c>
      <c r="J3" s="90" t="s">
        <v>2</v>
      </c>
    </row>
    <row r="4" spans="1:31" ht="16.5" x14ac:dyDescent="0.25">
      <c r="A4" s="91">
        <v>2</v>
      </c>
      <c r="B4" s="83" t="s">
        <v>50</v>
      </c>
      <c r="C4" s="84">
        <v>0.84843137254901957</v>
      </c>
      <c r="D4" s="85">
        <v>0.71332185921816194</v>
      </c>
      <c r="E4" s="86">
        <v>0.96568627450980393</v>
      </c>
      <c r="F4" s="87">
        <v>0.94901960784313732</v>
      </c>
      <c r="G4" s="88">
        <v>0.87857142857142856</v>
      </c>
      <c r="H4" s="89">
        <v>4.8709995955499323</v>
      </c>
      <c r="I4" s="89">
        <v>85.456133255261975</v>
      </c>
      <c r="J4" s="90" t="s">
        <v>2</v>
      </c>
    </row>
    <row r="5" spans="1:31" ht="16.5" x14ac:dyDescent="0.25">
      <c r="A5" s="91">
        <v>3</v>
      </c>
      <c r="B5" s="83" t="s">
        <v>51</v>
      </c>
      <c r="C5" s="84">
        <v>0.96588888888888891</v>
      </c>
      <c r="D5" s="85">
        <v>0.6567718881058543</v>
      </c>
      <c r="E5" s="86">
        <v>0.99583333333333335</v>
      </c>
      <c r="F5" s="87">
        <v>0.95777777777777784</v>
      </c>
      <c r="G5" s="88">
        <v>0.74470134874759153</v>
      </c>
      <c r="H5" s="89">
        <v>4.8136182046700213</v>
      </c>
      <c r="I5" s="89">
        <v>84.449442187193355</v>
      </c>
      <c r="J5" s="90" t="s">
        <v>2</v>
      </c>
    </row>
    <row r="6" spans="1:31" ht="33" x14ac:dyDescent="0.25">
      <c r="A6" s="91">
        <v>4</v>
      </c>
      <c r="B6" s="83" t="s">
        <v>52</v>
      </c>
      <c r="C6" s="84">
        <v>0.85574603174603181</v>
      </c>
      <c r="D6" s="85">
        <v>0.61658018217242472</v>
      </c>
      <c r="E6" s="86">
        <v>0.98611111111111116</v>
      </c>
      <c r="F6" s="87">
        <v>0.99111111111111105</v>
      </c>
      <c r="G6" s="88">
        <v>0.82710727969348663</v>
      </c>
      <c r="H6" s="89">
        <v>4.7406946301278223</v>
      </c>
      <c r="I6" s="89">
        <v>83.170081230312675</v>
      </c>
      <c r="J6" s="90" t="s">
        <v>2</v>
      </c>
    </row>
    <row r="7" spans="1:31" ht="33" x14ac:dyDescent="0.25">
      <c r="A7" s="91">
        <v>5</v>
      </c>
      <c r="B7" s="83" t="s">
        <v>53</v>
      </c>
      <c r="C7" s="84">
        <v>0.83596059113300503</v>
      </c>
      <c r="D7" s="85">
        <v>0.71948837342451633</v>
      </c>
      <c r="E7" s="86">
        <v>0.94252873563218387</v>
      </c>
      <c r="F7" s="87">
        <v>0.9517241379310345</v>
      </c>
      <c r="G7" s="88">
        <v>0.77048319327731096</v>
      </c>
      <c r="H7" s="89">
        <v>4.7308363223313075</v>
      </c>
      <c r="I7" s="89">
        <v>82.997128461952755</v>
      </c>
      <c r="J7" s="90" t="s">
        <v>2</v>
      </c>
    </row>
    <row r="8" spans="1:31" ht="16.5" x14ac:dyDescent="0.25">
      <c r="A8" s="91">
        <v>6</v>
      </c>
      <c r="B8" s="83" t="s">
        <v>54</v>
      </c>
      <c r="C8" s="84">
        <v>0.85082539682539693</v>
      </c>
      <c r="D8" s="85">
        <v>0.59663658828982935</v>
      </c>
      <c r="E8" s="86">
        <v>0.97222222222222232</v>
      </c>
      <c r="F8" s="87">
        <v>0.98</v>
      </c>
      <c r="G8" s="88">
        <v>0.82354070660522272</v>
      </c>
      <c r="H8" s="89">
        <v>4.677617913668743</v>
      </c>
      <c r="I8" s="89">
        <v>82.063472169627076</v>
      </c>
      <c r="J8" s="90" t="s">
        <v>2</v>
      </c>
    </row>
    <row r="9" spans="1:31" ht="49.5" x14ac:dyDescent="0.25">
      <c r="A9" s="91">
        <v>7</v>
      </c>
      <c r="B9" s="83" t="s">
        <v>55</v>
      </c>
      <c r="C9" s="84">
        <v>0.70366666666666666</v>
      </c>
      <c r="D9" s="85">
        <v>0.76871300859786673</v>
      </c>
      <c r="E9" s="86">
        <v>0.93888888888888888</v>
      </c>
      <c r="F9" s="87">
        <v>0.98444444444444434</v>
      </c>
      <c r="G9" s="88">
        <v>0.75475146198830412</v>
      </c>
      <c r="H9" s="89">
        <v>4.6616961210839349</v>
      </c>
      <c r="I9" s="89">
        <v>81.784142475156756</v>
      </c>
      <c r="J9" s="90" t="s">
        <v>2</v>
      </c>
    </row>
    <row r="10" spans="1:31" ht="16.5" x14ac:dyDescent="0.25">
      <c r="A10" s="91">
        <v>8</v>
      </c>
      <c r="B10" s="83" t="s">
        <v>56</v>
      </c>
      <c r="C10" s="84">
        <v>0.84691876750700279</v>
      </c>
      <c r="D10" s="85">
        <v>0.60680056602207522</v>
      </c>
      <c r="E10" s="86">
        <v>0.98406862745098045</v>
      </c>
      <c r="F10" s="87">
        <v>0.98627450980392162</v>
      </c>
      <c r="G10" s="88">
        <v>0.72749391727493928</v>
      </c>
      <c r="H10" s="89">
        <v>4.5989035417890474</v>
      </c>
      <c r="I10" s="89">
        <v>80.682518277000824</v>
      </c>
      <c r="J10" s="90" t="s">
        <v>2</v>
      </c>
    </row>
    <row r="11" spans="1:31" ht="16.5" x14ac:dyDescent="0.25">
      <c r="A11" s="91">
        <v>9</v>
      </c>
      <c r="B11" s="83" t="s">
        <v>57</v>
      </c>
      <c r="C11" s="84">
        <v>0.84158730158730166</v>
      </c>
      <c r="D11" s="85">
        <v>0.55498244206525038</v>
      </c>
      <c r="E11" s="86">
        <v>0.98194444444444451</v>
      </c>
      <c r="F11" s="87">
        <v>0.95333333333333325</v>
      </c>
      <c r="G11" s="88">
        <v>0.77277432712215322</v>
      </c>
      <c r="H11" s="89">
        <v>4.5266524070592284</v>
      </c>
      <c r="I11" s="89">
        <v>79.414954509811025</v>
      </c>
      <c r="J11" s="90" t="s">
        <v>3</v>
      </c>
    </row>
    <row r="12" spans="1:31" ht="33" x14ac:dyDescent="0.25">
      <c r="A12" s="91">
        <v>10</v>
      </c>
      <c r="B12" s="83" t="s">
        <v>58</v>
      </c>
      <c r="C12" s="84">
        <v>0.84921658986175108</v>
      </c>
      <c r="D12" s="85">
        <v>0.61893257881506536</v>
      </c>
      <c r="E12" s="86">
        <v>0.97446236559139787</v>
      </c>
      <c r="F12" s="87">
        <v>0.98494623655913971</v>
      </c>
      <c r="G12" s="88">
        <v>0.63632686084142387</v>
      </c>
      <c r="H12" s="89">
        <v>4.5104290756704373</v>
      </c>
      <c r="I12" s="89">
        <v>79.130334660884856</v>
      </c>
      <c r="J12" s="90" t="s">
        <v>3</v>
      </c>
    </row>
    <row r="13" spans="1:31" ht="16.5" x14ac:dyDescent="0.25">
      <c r="A13" s="91">
        <v>11</v>
      </c>
      <c r="B13" s="83" t="s">
        <v>59</v>
      </c>
      <c r="C13" s="84">
        <v>0.84252380952380967</v>
      </c>
      <c r="D13" s="85">
        <v>0.54248781988346062</v>
      </c>
      <c r="E13" s="86">
        <v>0.875</v>
      </c>
      <c r="F13" s="87">
        <v>0.9</v>
      </c>
      <c r="G13" s="88">
        <v>0.88600464576074334</v>
      </c>
      <c r="H13" s="89">
        <v>4.4893654115905806</v>
      </c>
      <c r="I13" s="89">
        <v>78.760796694571582</v>
      </c>
      <c r="J13" s="90" t="s">
        <v>3</v>
      </c>
    </row>
    <row r="14" spans="1:31" ht="33" x14ac:dyDescent="0.25">
      <c r="A14" s="91">
        <v>12</v>
      </c>
      <c r="B14" s="83" t="s">
        <v>60</v>
      </c>
      <c r="C14" s="84">
        <v>0.82154351395730707</v>
      </c>
      <c r="D14" s="85">
        <v>0.65023660210097667</v>
      </c>
      <c r="E14" s="86">
        <v>0.94396551724137934</v>
      </c>
      <c r="F14" s="87">
        <v>0.97471264367816091</v>
      </c>
      <c r="G14" s="88">
        <v>0.61928104575163401</v>
      </c>
      <c r="H14" s="89">
        <v>4.4697725920661115</v>
      </c>
      <c r="I14" s="89">
        <v>78.417063018703715</v>
      </c>
      <c r="J14" s="90" t="s">
        <v>3</v>
      </c>
    </row>
    <row r="15" spans="1:31" ht="33" x14ac:dyDescent="0.25">
      <c r="A15" s="91">
        <v>13</v>
      </c>
      <c r="B15" s="83" t="s">
        <v>61</v>
      </c>
      <c r="C15" s="84">
        <v>0.73088669950738916</v>
      </c>
      <c r="D15" s="85">
        <v>0.6392169173231933</v>
      </c>
      <c r="E15" s="86">
        <v>0.91091954022988508</v>
      </c>
      <c r="F15" s="87">
        <v>0.89885057471264362</v>
      </c>
      <c r="G15" s="88">
        <v>0.80159883720930236</v>
      </c>
      <c r="H15" s="89">
        <v>4.4351194006917058</v>
      </c>
      <c r="I15" s="89">
        <v>77.809112292836943</v>
      </c>
      <c r="J15" s="90" t="s">
        <v>3</v>
      </c>
    </row>
    <row r="16" spans="1:31" ht="16.5" x14ac:dyDescent="0.25">
      <c r="A16" s="91">
        <v>14</v>
      </c>
      <c r="B16" s="83" t="s">
        <v>62</v>
      </c>
      <c r="C16" s="84">
        <v>0.80281385281385287</v>
      </c>
      <c r="D16" s="85">
        <v>0.65386308716574215</v>
      </c>
      <c r="E16" s="86">
        <v>0.93055555555555558</v>
      </c>
      <c r="F16" s="87">
        <v>0.89090909090909098</v>
      </c>
      <c r="G16" s="88">
        <v>0.65384615384615385</v>
      </c>
      <c r="H16" s="89">
        <v>4.3878464678004505</v>
      </c>
      <c r="I16" s="89">
        <v>76.979762592990355</v>
      </c>
      <c r="J16" s="90" t="s">
        <v>3</v>
      </c>
    </row>
    <row r="17" spans="1:25" ht="33" x14ac:dyDescent="0.25">
      <c r="A17" s="91">
        <v>15</v>
      </c>
      <c r="B17" s="83" t="s">
        <v>63</v>
      </c>
      <c r="C17" s="84">
        <v>0.97552380952380946</v>
      </c>
      <c r="D17" s="85">
        <v>0.5556044463501133</v>
      </c>
      <c r="E17" s="86">
        <v>0.87222222222222223</v>
      </c>
      <c r="F17" s="87">
        <v>0.84</v>
      </c>
      <c r="G17" s="88">
        <v>0.67001915708812265</v>
      </c>
      <c r="H17" s="89">
        <v>4.3628340915284536</v>
      </c>
      <c r="I17" s="89">
        <v>76.540948974183394</v>
      </c>
      <c r="J17" s="90" t="s">
        <v>3</v>
      </c>
    </row>
    <row r="18" spans="1:25" ht="16.5" x14ac:dyDescent="0.25">
      <c r="A18" s="91">
        <v>16</v>
      </c>
      <c r="B18" s="83" t="s">
        <v>64</v>
      </c>
      <c r="C18" s="84">
        <v>0.85846031746031737</v>
      </c>
      <c r="D18" s="85">
        <v>0.59527708087204001</v>
      </c>
      <c r="E18" s="86">
        <v>0.90694444444444455</v>
      </c>
      <c r="F18" s="87">
        <v>0.98666666666666669</v>
      </c>
      <c r="G18" s="88">
        <v>0.50869963369963367</v>
      </c>
      <c r="H18" s="89">
        <v>4.2935264882189275</v>
      </c>
      <c r="I18" s="89">
        <v>75.325026109103987</v>
      </c>
      <c r="J18" s="90" t="s">
        <v>3</v>
      </c>
    </row>
    <row r="19" spans="1:25" ht="33" x14ac:dyDescent="0.25">
      <c r="A19" s="91">
        <v>17</v>
      </c>
      <c r="B19" s="83" t="s">
        <v>65</v>
      </c>
      <c r="C19" s="84">
        <v>0.69012605042016817</v>
      </c>
      <c r="D19" s="85">
        <v>0.44817587573264683</v>
      </c>
      <c r="E19" s="86">
        <v>0.85539215686274506</v>
      </c>
      <c r="F19" s="87">
        <v>0.87058823529411766</v>
      </c>
      <c r="G19" s="88">
        <v>0.85590277777777768</v>
      </c>
      <c r="H19" s="89">
        <v>4.0838689139724531</v>
      </c>
      <c r="I19" s="89">
        <v>71.646823052148306</v>
      </c>
      <c r="J19" s="92" t="s">
        <v>115</v>
      </c>
    </row>
    <row r="20" spans="1:25" ht="33" x14ac:dyDescent="0.25">
      <c r="A20" s="91">
        <v>18</v>
      </c>
      <c r="B20" s="83" t="s">
        <v>66</v>
      </c>
      <c r="C20" s="84">
        <v>0.69077777777777782</v>
      </c>
      <c r="D20" s="85">
        <v>0.46741422753227352</v>
      </c>
      <c r="E20" s="86">
        <v>0.9291666666666667</v>
      </c>
      <c r="F20" s="87">
        <v>0.94444444444444431</v>
      </c>
      <c r="G20" s="88">
        <v>0.63250000000000006</v>
      </c>
      <c r="H20" s="89">
        <v>4.0080268968539663</v>
      </c>
      <c r="I20" s="89">
        <v>70.316261348315194</v>
      </c>
      <c r="J20" s="92" t="s">
        <v>115</v>
      </c>
    </row>
    <row r="21" spans="1:25" ht="33" x14ac:dyDescent="0.25">
      <c r="A21" s="91">
        <v>19</v>
      </c>
      <c r="B21" s="83" t="s">
        <v>67</v>
      </c>
      <c r="C21" s="84">
        <v>0.483375350140056</v>
      </c>
      <c r="D21" s="85">
        <v>0.55611663515552101</v>
      </c>
      <c r="E21" s="86">
        <v>0.78186274509803932</v>
      </c>
      <c r="F21" s="87">
        <v>0.70980392156862748</v>
      </c>
      <c r="G21" s="88">
        <v>0.74137931034482762</v>
      </c>
      <c r="H21" s="89">
        <v>3.6360171240845811</v>
      </c>
      <c r="I21" s="89">
        <v>63.789774106747039</v>
      </c>
      <c r="J21" s="92" t="s">
        <v>115</v>
      </c>
    </row>
    <row r="22" spans="1:25" s="111" customFormat="1" ht="18.75" x14ac:dyDescent="0.3">
      <c r="A22" s="113"/>
      <c r="B22" s="114" t="s">
        <v>126</v>
      </c>
      <c r="C22" s="112">
        <f>AVERAGE(C3:C21)</f>
        <v>0.80899347171014335</v>
      </c>
      <c r="D22" s="112">
        <f t="shared" ref="D22:I22" si="0">AVERAGE(D3:D21)</f>
        <v>0.61908390908181288</v>
      </c>
      <c r="E22" s="112">
        <f t="shared" si="0"/>
        <v>0.93387411499150708</v>
      </c>
      <c r="F22" s="112">
        <f t="shared" si="0"/>
        <v>0.93328339546607519</v>
      </c>
      <c r="G22" s="112">
        <f t="shared" si="0"/>
        <v>0.73822301894008735</v>
      </c>
      <c r="H22" s="112">
        <f t="shared" si="0"/>
        <v>4.4851743775148769</v>
      </c>
      <c r="I22" s="112">
        <f t="shared" si="0"/>
        <v>78.687269780962751</v>
      </c>
      <c r="J22" s="115" t="s">
        <v>3</v>
      </c>
    </row>
    <row r="24" spans="1:25" s="47" customFormat="1" x14ac:dyDescent="0.25">
      <c r="A24" s="2"/>
    </row>
    <row r="25" spans="1:25" s="47" customFormat="1" x14ac:dyDescent="0.25">
      <c r="A25" s="2"/>
    </row>
    <row r="27" spans="1:25" ht="18.75" x14ac:dyDescent="0.3">
      <c r="B27" s="98" t="s">
        <v>123</v>
      </c>
      <c r="C27" s="99"/>
      <c r="D27" s="99"/>
      <c r="E27" s="99"/>
      <c r="F27" s="99"/>
      <c r="G27" s="99"/>
      <c r="H27" s="100"/>
      <c r="L27" s="137" t="s">
        <v>1</v>
      </c>
      <c r="M27" s="138"/>
      <c r="N27" s="138"/>
      <c r="O27" s="138"/>
      <c r="P27" s="138"/>
      <c r="Q27" s="138"/>
      <c r="R27" s="138"/>
      <c r="S27" s="139" t="s">
        <v>38</v>
      </c>
      <c r="T27" s="140"/>
      <c r="U27" s="138" t="s">
        <v>39</v>
      </c>
      <c r="V27" s="138"/>
    </row>
    <row r="28" spans="1:25" ht="114.6" customHeight="1" x14ac:dyDescent="0.3">
      <c r="B28" s="93"/>
      <c r="C28" s="94" t="str">
        <f>C2</f>
        <v>F1: Открытость и доступность информации об организации</v>
      </c>
      <c r="D28" s="95" t="str">
        <f>D2</f>
        <v>F2: Комфортность условий, в которых осуществляется образовательная деятельность</v>
      </c>
      <c r="E28" s="96" t="str">
        <f>E2</f>
        <v>F3: Доброжелательность, вежливость, компетентность работников</v>
      </c>
      <c r="F28" s="94" t="str">
        <f>F2</f>
        <v>F4: Удовлетворенность качеством предоставляемых услуг</v>
      </c>
      <c r="G28" s="97" t="str">
        <f>G2</f>
        <v>F5: Результативность деятельности учреждения</v>
      </c>
      <c r="L28" s="146" t="s">
        <v>40</v>
      </c>
      <c r="M28" s="146"/>
      <c r="N28" s="146"/>
      <c r="O28" s="146"/>
      <c r="P28" s="146"/>
      <c r="Q28" s="146"/>
      <c r="R28" s="146"/>
      <c r="S28" s="141">
        <v>8</v>
      </c>
      <c r="T28" s="141"/>
      <c r="U28" s="142">
        <f>S28/19</f>
        <v>0.42105263157894735</v>
      </c>
      <c r="V28" s="142"/>
      <c r="Y28" s="101"/>
    </row>
    <row r="29" spans="1:25" ht="18.75" x14ac:dyDescent="0.3">
      <c r="B29" s="102" t="s">
        <v>45</v>
      </c>
      <c r="C29" s="103">
        <f>'F1'!U17</f>
        <v>0.73684210526315785</v>
      </c>
      <c r="D29" s="104">
        <f>'F2'!V18</f>
        <v>5.2631578947368418E-2</v>
      </c>
      <c r="E29" s="103">
        <f>'F3'!R20</f>
        <v>0.94736842105263153</v>
      </c>
      <c r="F29" s="103">
        <f>'F4'!S21</f>
        <v>0.94736842105263153</v>
      </c>
      <c r="G29" s="103">
        <f>'F5'!T17</f>
        <v>0.31578947368421051</v>
      </c>
      <c r="L29" s="143" t="s">
        <v>41</v>
      </c>
      <c r="M29" s="143"/>
      <c r="N29" s="143"/>
      <c r="O29" s="143"/>
      <c r="P29" s="143"/>
      <c r="Q29" s="143"/>
      <c r="R29" s="143"/>
      <c r="S29" s="144">
        <v>8</v>
      </c>
      <c r="T29" s="144"/>
      <c r="U29" s="145">
        <f t="shared" ref="U29:U31" si="1">S29/19</f>
        <v>0.42105263157894735</v>
      </c>
      <c r="V29" s="145"/>
    </row>
    <row r="30" spans="1:25" ht="18.75" x14ac:dyDescent="0.3">
      <c r="B30" s="105" t="s">
        <v>125</v>
      </c>
      <c r="C30" s="106">
        <f>'F1'!U18</f>
        <v>0</v>
      </c>
      <c r="D30" s="106">
        <f>'F2'!V19</f>
        <v>5.2631578947368418E-2</v>
      </c>
      <c r="E30" s="106">
        <f>'F3'!R21</f>
        <v>5.2631578947368418E-2</v>
      </c>
      <c r="F30" s="106">
        <f>'F4'!S22</f>
        <v>0</v>
      </c>
      <c r="G30" s="106">
        <f>'F5'!T18</f>
        <v>0.15789473684210525</v>
      </c>
      <c r="L30" s="152" t="s">
        <v>42</v>
      </c>
      <c r="M30" s="152"/>
      <c r="N30" s="152"/>
      <c r="O30" s="152"/>
      <c r="P30" s="152"/>
      <c r="Q30" s="152"/>
      <c r="R30" s="152"/>
      <c r="S30" s="147">
        <v>3</v>
      </c>
      <c r="T30" s="147"/>
      <c r="U30" s="148">
        <f t="shared" si="1"/>
        <v>0.15789473684210525</v>
      </c>
      <c r="V30" s="148"/>
    </row>
    <row r="31" spans="1:25" ht="18.75" x14ac:dyDescent="0.3">
      <c r="B31" s="107" t="s">
        <v>46</v>
      </c>
      <c r="C31" s="108">
        <f>'F1'!U19</f>
        <v>0.21052631578947367</v>
      </c>
      <c r="D31" s="108">
        <f>'F2'!V20</f>
        <v>0.78947368421052633</v>
      </c>
      <c r="E31" s="108">
        <f>'F3'!R22</f>
        <v>0</v>
      </c>
      <c r="F31" s="108">
        <f>'F4'!S23</f>
        <v>5.2631578947368418E-2</v>
      </c>
      <c r="G31" s="108">
        <f>'F5'!T19</f>
        <v>0.52631578947368418</v>
      </c>
      <c r="L31" s="149" t="s">
        <v>43</v>
      </c>
      <c r="M31" s="149"/>
      <c r="N31" s="149"/>
      <c r="O31" s="149"/>
      <c r="P31" s="149"/>
      <c r="Q31" s="149"/>
      <c r="R31" s="149"/>
      <c r="S31" s="150">
        <v>0</v>
      </c>
      <c r="T31" s="150"/>
      <c r="U31" s="151">
        <f t="shared" si="1"/>
        <v>0</v>
      </c>
      <c r="V31" s="151"/>
    </row>
    <row r="32" spans="1:25" ht="15.75" x14ac:dyDescent="0.25">
      <c r="B32" s="109" t="s">
        <v>47</v>
      </c>
      <c r="C32" s="110">
        <f>'F1'!U20</f>
        <v>5.2631578947368418E-2</v>
      </c>
      <c r="D32" s="110">
        <f>'F2'!V21</f>
        <v>0.10526315789473684</v>
      </c>
      <c r="E32" s="110">
        <f>'F3'!R23</f>
        <v>0</v>
      </c>
      <c r="F32" s="110">
        <f>'F4'!S24</f>
        <v>0</v>
      </c>
      <c r="G32" s="110">
        <f>'F5'!T20</f>
        <v>0</v>
      </c>
    </row>
    <row r="70" spans="1:8" ht="126" x14ac:dyDescent="0.25">
      <c r="B70" s="93"/>
      <c r="C70" s="117" t="str">
        <f>C2</f>
        <v>F1: Открытость и доступность информации об организации</v>
      </c>
      <c r="D70" s="119" t="str">
        <f t="shared" ref="D70:G70" si="2">D2</f>
        <v>F2: Комфортность условий, в которых осуществляется образовательная деятельность</v>
      </c>
      <c r="E70" s="121" t="str">
        <f t="shared" si="2"/>
        <v>F3: Доброжелательность, вежливость, компетентность работников</v>
      </c>
      <c r="F70" s="123" t="str">
        <f t="shared" si="2"/>
        <v>F4: Удовлетворенность качеством предоставляемых услуг</v>
      </c>
      <c r="G70" s="125" t="str">
        <f t="shared" si="2"/>
        <v>F5: Результативность деятельности учреждения</v>
      </c>
      <c r="H70" s="134" t="s">
        <v>127</v>
      </c>
    </row>
    <row r="71" spans="1:8" ht="37.5" x14ac:dyDescent="0.3">
      <c r="B71" s="116" t="s">
        <v>129</v>
      </c>
      <c r="C71" s="118">
        <f>C22</f>
        <v>0.80899347171014335</v>
      </c>
      <c r="D71" s="120">
        <f t="shared" ref="D71:G71" si="3">D22</f>
        <v>0.61908390908181288</v>
      </c>
      <c r="E71" s="122">
        <f t="shared" si="3"/>
        <v>0.93387411499150708</v>
      </c>
      <c r="F71" s="124">
        <f t="shared" si="3"/>
        <v>0.93328339546607519</v>
      </c>
      <c r="G71" s="126">
        <f t="shared" si="3"/>
        <v>0.73822301894008735</v>
      </c>
      <c r="H71" s="133">
        <v>0.79</v>
      </c>
    </row>
    <row r="72" spans="1:8" s="47" customFormat="1" ht="37.5" x14ac:dyDescent="0.3">
      <c r="A72" s="2"/>
      <c r="B72" s="116" t="s">
        <v>130</v>
      </c>
      <c r="C72" s="127" t="s">
        <v>45</v>
      </c>
      <c r="D72" s="128" t="s">
        <v>46</v>
      </c>
      <c r="E72" s="129" t="s">
        <v>45</v>
      </c>
      <c r="F72" s="130" t="s">
        <v>45</v>
      </c>
      <c r="G72" s="131" t="s">
        <v>46</v>
      </c>
      <c r="H72" s="132" t="s">
        <v>128</v>
      </c>
    </row>
  </sheetData>
  <mergeCells count="17">
    <mergeCell ref="S30:T30"/>
    <mergeCell ref="U30:V30"/>
    <mergeCell ref="L31:R31"/>
    <mergeCell ref="S31:T31"/>
    <mergeCell ref="U31:V31"/>
    <mergeCell ref="L30:R30"/>
    <mergeCell ref="S28:T28"/>
    <mergeCell ref="U28:V28"/>
    <mergeCell ref="L29:R29"/>
    <mergeCell ref="S29:T29"/>
    <mergeCell ref="U29:V29"/>
    <mergeCell ref="L28:R28"/>
    <mergeCell ref="A1:J1"/>
    <mergeCell ref="L1:AE1"/>
    <mergeCell ref="L27:R27"/>
    <mergeCell ref="S27:T27"/>
    <mergeCell ref="U27:V27"/>
  </mergeCells>
  <pageMargins left="0.7" right="0.83416666666666661" top="0.75" bottom="0.75" header="0.3" footer="0.3"/>
  <pageSetup paperSize="9" scale="65" orientation="landscape" r:id="rId1"/>
  <headerFooter>
    <oddHeader>&amp;C&amp;"Times New Roman,обычный"&amp;12
Независимая оценка качества образовательной деятельности организаций, осуществляющих образовательную деятельность по программам среднего профессионального образования на территории Орловской области      (НОК ОД СПО)</oddHeader>
    <oddFooter>&amp;C&amp;"Times New Roman,обычный"&amp;12Орел, 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indowProtection="1" showGridLines="0" showWhiteSpace="0" view="pageLayout" zoomScale="61" zoomScaleNormal="100" zoomScaleSheetLayoutView="50" zoomScalePageLayoutView="61" workbookViewId="0">
      <selection activeCell="O30" sqref="O30"/>
    </sheetView>
  </sheetViews>
  <sheetFormatPr defaultRowHeight="15" x14ac:dyDescent="0.25"/>
  <cols>
    <col min="2" max="2" width="33.85546875" customWidth="1"/>
    <col min="10" max="10" width="17.28515625" style="4" customWidth="1"/>
  </cols>
  <sheetData>
    <row r="1" spans="1:22" s="3" customFormat="1" ht="42" customHeight="1" x14ac:dyDescent="0.3">
      <c r="A1" s="165" t="s">
        <v>15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22" ht="18.75" x14ac:dyDescent="0.3">
      <c r="A2" s="172" t="s">
        <v>110</v>
      </c>
      <c r="B2" s="173"/>
      <c r="C2" s="173"/>
      <c r="D2" s="173"/>
      <c r="E2" s="173"/>
      <c r="F2" s="173"/>
      <c r="G2" s="173"/>
      <c r="H2" s="173"/>
      <c r="I2" s="173"/>
      <c r="J2" s="174"/>
      <c r="L2" s="77"/>
      <c r="M2" s="78"/>
      <c r="N2" s="78"/>
      <c r="O2" s="78"/>
      <c r="P2" s="78"/>
      <c r="Q2" s="78"/>
      <c r="R2" s="78"/>
      <c r="S2" s="78"/>
      <c r="T2" s="78"/>
      <c r="U2" s="78"/>
    </row>
    <row r="3" spans="1:22" ht="15.75" x14ac:dyDescent="0.25">
      <c r="A3" s="175" t="s">
        <v>111</v>
      </c>
      <c r="B3" s="176"/>
      <c r="C3" s="176"/>
      <c r="D3" s="176"/>
      <c r="E3" s="176"/>
      <c r="F3" s="176"/>
      <c r="G3" s="176"/>
      <c r="H3" s="176"/>
      <c r="I3" s="176"/>
      <c r="J3" s="177"/>
    </row>
    <row r="4" spans="1:22" ht="15.75" x14ac:dyDescent="0.25">
      <c r="A4" s="178" t="s">
        <v>112</v>
      </c>
      <c r="B4" s="179"/>
      <c r="C4" s="179"/>
      <c r="D4" s="179"/>
      <c r="E4" s="179"/>
      <c r="F4" s="179"/>
      <c r="G4" s="179"/>
      <c r="H4" s="179"/>
      <c r="I4" s="179"/>
      <c r="J4" s="180"/>
    </row>
    <row r="5" spans="1:22" ht="15.75" x14ac:dyDescent="0.25">
      <c r="A5" s="166" t="s">
        <v>113</v>
      </c>
      <c r="B5" s="167"/>
      <c r="C5" s="167"/>
      <c r="D5" s="167"/>
      <c r="E5" s="167"/>
      <c r="F5" s="167"/>
      <c r="G5" s="167"/>
      <c r="H5" s="167"/>
      <c r="I5" s="167"/>
      <c r="J5" s="168"/>
    </row>
    <row r="6" spans="1:22" ht="15.75" x14ac:dyDescent="0.25">
      <c r="A6" s="169" t="s">
        <v>114</v>
      </c>
      <c r="B6" s="170"/>
      <c r="C6" s="170"/>
      <c r="D6" s="170"/>
      <c r="E6" s="170"/>
      <c r="F6" s="170"/>
      <c r="G6" s="170"/>
      <c r="H6" s="170"/>
      <c r="I6" s="170"/>
      <c r="J6" s="171"/>
    </row>
    <row r="7" spans="1:22" ht="94.5" x14ac:dyDescent="0.25">
      <c r="A7" s="46" t="s">
        <v>5</v>
      </c>
      <c r="B7" s="46" t="s">
        <v>68</v>
      </c>
      <c r="C7" s="11" t="s">
        <v>6</v>
      </c>
      <c r="D7" s="14" t="s">
        <v>7</v>
      </c>
      <c r="E7" s="15" t="s">
        <v>8</v>
      </c>
      <c r="F7" s="16" t="s">
        <v>9</v>
      </c>
      <c r="G7" s="17" t="s">
        <v>10</v>
      </c>
      <c r="H7" s="55" t="s">
        <v>11</v>
      </c>
      <c r="I7" s="18" t="s">
        <v>12</v>
      </c>
      <c r="J7" s="46" t="s">
        <v>13</v>
      </c>
    </row>
    <row r="8" spans="1:22" ht="31.5" x14ac:dyDescent="0.25">
      <c r="A8" s="45">
        <v>1</v>
      </c>
      <c r="B8" s="52" t="s">
        <v>82</v>
      </c>
      <c r="C8" s="5">
        <v>0.9642857142857143</v>
      </c>
      <c r="D8" s="7">
        <v>1</v>
      </c>
      <c r="E8" s="8">
        <v>1</v>
      </c>
      <c r="F8" s="9">
        <v>0.98333333333333339</v>
      </c>
      <c r="G8" s="10">
        <v>0.93</v>
      </c>
      <c r="H8" s="11">
        <v>0.97552380952380946</v>
      </c>
      <c r="I8" s="19">
        <v>0.97552380952380946</v>
      </c>
      <c r="J8" s="46" t="s">
        <v>45</v>
      </c>
    </row>
    <row r="9" spans="1:22" ht="31.5" x14ac:dyDescent="0.25">
      <c r="A9" s="45">
        <v>2</v>
      </c>
      <c r="B9" s="52" t="s">
        <v>73</v>
      </c>
      <c r="C9" s="5">
        <v>1</v>
      </c>
      <c r="D9" s="7">
        <v>1</v>
      </c>
      <c r="E9" s="8">
        <v>1</v>
      </c>
      <c r="F9" s="9">
        <v>0.95</v>
      </c>
      <c r="G9" s="10">
        <v>0.87944444444444447</v>
      </c>
      <c r="H9" s="11">
        <v>0.96588888888888891</v>
      </c>
      <c r="I9" s="19">
        <v>0.96588888888888891</v>
      </c>
      <c r="J9" s="46" t="s">
        <v>45</v>
      </c>
    </row>
    <row r="10" spans="1:22" ht="31.5" x14ac:dyDescent="0.25">
      <c r="A10" s="45">
        <v>3</v>
      </c>
      <c r="B10" s="52" t="s">
        <v>69</v>
      </c>
      <c r="C10" s="5">
        <v>0.9285714285714286</v>
      </c>
      <c r="D10" s="7">
        <v>1</v>
      </c>
      <c r="E10" s="8">
        <v>1</v>
      </c>
      <c r="F10" s="9">
        <v>0.5</v>
      </c>
      <c r="G10" s="10">
        <v>0.95444444444444443</v>
      </c>
      <c r="H10" s="11">
        <v>0.87660317460317461</v>
      </c>
      <c r="I10" s="19">
        <v>0.87660317460317461</v>
      </c>
      <c r="J10" s="46" t="s">
        <v>45</v>
      </c>
    </row>
    <row r="11" spans="1:22" ht="31.5" x14ac:dyDescent="0.25">
      <c r="A11" s="45">
        <v>4</v>
      </c>
      <c r="B11" s="52" t="s">
        <v>79</v>
      </c>
      <c r="C11" s="5">
        <v>0.8928571428571429</v>
      </c>
      <c r="D11" s="7">
        <v>1</v>
      </c>
      <c r="E11" s="8">
        <v>1</v>
      </c>
      <c r="F11" s="9">
        <v>0.48333333333333334</v>
      </c>
      <c r="G11" s="10">
        <v>0.9161111111111111</v>
      </c>
      <c r="H11" s="11">
        <v>0.85846031746031737</v>
      </c>
      <c r="I11" s="19">
        <v>0.85846031746031737</v>
      </c>
      <c r="J11" s="46" t="s">
        <v>45</v>
      </c>
    </row>
    <row r="12" spans="1:22" ht="31.5" x14ac:dyDescent="0.25">
      <c r="A12" s="45">
        <v>4</v>
      </c>
      <c r="B12" s="52" t="s">
        <v>52</v>
      </c>
      <c r="C12" s="5">
        <v>0.9642857142857143</v>
      </c>
      <c r="D12" s="7">
        <v>1</v>
      </c>
      <c r="E12" s="8">
        <v>1</v>
      </c>
      <c r="F12" s="9">
        <v>0.43333333333333335</v>
      </c>
      <c r="G12" s="10">
        <v>0.88111111111111107</v>
      </c>
      <c r="H12" s="11">
        <v>0.85574603174603181</v>
      </c>
      <c r="I12" s="19">
        <v>0.85574603174603181</v>
      </c>
      <c r="J12" s="46" t="s">
        <v>45</v>
      </c>
    </row>
    <row r="13" spans="1:22" ht="31.5" x14ac:dyDescent="0.25">
      <c r="A13" s="45">
        <v>5</v>
      </c>
      <c r="B13" s="52" t="s">
        <v>54</v>
      </c>
      <c r="C13" s="5">
        <v>0.9285714285714286</v>
      </c>
      <c r="D13" s="7">
        <v>1</v>
      </c>
      <c r="E13" s="8">
        <v>1</v>
      </c>
      <c r="F13" s="9">
        <v>0.43333333333333335</v>
      </c>
      <c r="G13" s="10">
        <v>0.89222222222222225</v>
      </c>
      <c r="H13" s="11">
        <v>0.85082539682539693</v>
      </c>
      <c r="I13" s="19">
        <v>0.85082539682539693</v>
      </c>
      <c r="J13" s="46" t="s">
        <v>45</v>
      </c>
    </row>
    <row r="14" spans="1:22" ht="31.15" customHeight="1" x14ac:dyDescent="0.25">
      <c r="A14" s="45">
        <v>5</v>
      </c>
      <c r="B14" s="52" t="s">
        <v>77</v>
      </c>
      <c r="C14" s="5">
        <v>0.8928571428571429</v>
      </c>
      <c r="D14" s="7">
        <v>1</v>
      </c>
      <c r="E14" s="8">
        <v>1</v>
      </c>
      <c r="F14" s="9">
        <v>0.45161290322580644</v>
      </c>
      <c r="G14" s="10">
        <v>0.90161290322580645</v>
      </c>
      <c r="H14" s="11">
        <v>0.84921658986175108</v>
      </c>
      <c r="I14" s="19">
        <v>0.84921658986175108</v>
      </c>
      <c r="J14" s="46" t="s">
        <v>45</v>
      </c>
    </row>
    <row r="15" spans="1:22" ht="31.5" x14ac:dyDescent="0.25">
      <c r="A15" s="12">
        <v>5</v>
      </c>
      <c r="B15" s="6" t="s">
        <v>72</v>
      </c>
      <c r="C15" s="5">
        <v>1</v>
      </c>
      <c r="D15" s="7">
        <v>1</v>
      </c>
      <c r="E15" s="8">
        <v>1</v>
      </c>
      <c r="F15" s="9">
        <v>0.38235294117647056</v>
      </c>
      <c r="G15" s="10">
        <v>0.8598039215686275</v>
      </c>
      <c r="H15" s="11">
        <v>0.84843137254901957</v>
      </c>
      <c r="I15" s="19">
        <v>0.84843137254901957</v>
      </c>
      <c r="J15" s="13" t="s">
        <v>45</v>
      </c>
    </row>
    <row r="16" spans="1:22" ht="32.25" x14ac:dyDescent="0.3">
      <c r="A16" s="12">
        <v>5</v>
      </c>
      <c r="B16" s="6" t="s">
        <v>56</v>
      </c>
      <c r="C16" s="5">
        <v>0.8571428571428571</v>
      </c>
      <c r="D16" s="7">
        <v>1</v>
      </c>
      <c r="E16" s="8">
        <v>1</v>
      </c>
      <c r="F16" s="9">
        <v>0.45588235294117646</v>
      </c>
      <c r="G16" s="10">
        <v>0.92156862745098045</v>
      </c>
      <c r="H16" s="11">
        <v>0.84691876750700279</v>
      </c>
      <c r="I16" s="19">
        <v>0.84691876750700279</v>
      </c>
      <c r="J16" s="13" t="s">
        <v>45</v>
      </c>
      <c r="L16" s="137" t="s">
        <v>37</v>
      </c>
      <c r="M16" s="138"/>
      <c r="N16" s="138"/>
      <c r="O16" s="138"/>
      <c r="P16" s="138"/>
      <c r="Q16" s="138"/>
      <c r="R16" s="138"/>
      <c r="S16" s="139" t="s">
        <v>38</v>
      </c>
      <c r="T16" s="140"/>
      <c r="U16" s="138" t="s">
        <v>39</v>
      </c>
      <c r="V16" s="138"/>
    </row>
    <row r="17" spans="1:22" ht="32.25" x14ac:dyDescent="0.3">
      <c r="A17" s="12">
        <v>6</v>
      </c>
      <c r="B17" s="6" t="s">
        <v>59</v>
      </c>
      <c r="C17" s="5">
        <v>0.9642857142857143</v>
      </c>
      <c r="D17" s="7">
        <v>1</v>
      </c>
      <c r="E17" s="8">
        <v>1</v>
      </c>
      <c r="F17" s="9">
        <v>0.43333333333333335</v>
      </c>
      <c r="G17" s="10">
        <v>0.81499999999999995</v>
      </c>
      <c r="H17" s="11">
        <v>0.84252380952380967</v>
      </c>
      <c r="I17" s="19">
        <v>0.84252380952380967</v>
      </c>
      <c r="J17" s="13" t="s">
        <v>45</v>
      </c>
      <c r="L17" s="159" t="s">
        <v>45</v>
      </c>
      <c r="M17" s="159"/>
      <c r="N17" s="159"/>
      <c r="O17" s="159"/>
      <c r="P17" s="159"/>
      <c r="Q17" s="159"/>
      <c r="R17" s="159"/>
      <c r="S17" s="160">
        <v>14</v>
      </c>
      <c r="T17" s="160"/>
      <c r="U17" s="161">
        <f>S17/19</f>
        <v>0.73684210526315785</v>
      </c>
      <c r="V17" s="161"/>
    </row>
    <row r="18" spans="1:22" ht="32.25" x14ac:dyDescent="0.3">
      <c r="A18" s="12">
        <v>6</v>
      </c>
      <c r="B18" s="6" t="s">
        <v>57</v>
      </c>
      <c r="C18" s="5">
        <v>0.7857142857142857</v>
      </c>
      <c r="D18" s="7">
        <v>1</v>
      </c>
      <c r="E18" s="8">
        <v>1</v>
      </c>
      <c r="F18" s="9">
        <v>0.46666666666666667</v>
      </c>
      <c r="G18" s="10">
        <v>0.9555555555555556</v>
      </c>
      <c r="H18" s="11">
        <v>0.84158730158730166</v>
      </c>
      <c r="I18" s="19">
        <v>0.84158730158730166</v>
      </c>
      <c r="J18" s="13" t="s">
        <v>45</v>
      </c>
      <c r="L18" s="162" t="s">
        <v>125</v>
      </c>
      <c r="M18" s="162"/>
      <c r="N18" s="162"/>
      <c r="O18" s="162"/>
      <c r="P18" s="162"/>
      <c r="Q18" s="162"/>
      <c r="R18" s="162"/>
      <c r="S18" s="163">
        <f>COUNTIF(J13:J31,"Повышенный уровень")</f>
        <v>0</v>
      </c>
      <c r="T18" s="163"/>
      <c r="U18" s="164">
        <f t="shared" ref="U18:U20" si="0">S18/19</f>
        <v>0</v>
      </c>
      <c r="V18" s="164"/>
    </row>
    <row r="19" spans="1:22" ht="32.25" x14ac:dyDescent="0.3">
      <c r="A19" s="12">
        <v>6</v>
      </c>
      <c r="B19" s="6" t="s">
        <v>71</v>
      </c>
      <c r="C19" s="5">
        <v>0.9642857142857143</v>
      </c>
      <c r="D19" s="7">
        <v>1</v>
      </c>
      <c r="E19" s="8">
        <v>1</v>
      </c>
      <c r="F19" s="9">
        <v>0.41379310344827586</v>
      </c>
      <c r="G19" s="10">
        <v>0.80172413793103448</v>
      </c>
      <c r="H19" s="11">
        <v>0.83596059113300503</v>
      </c>
      <c r="I19" s="19">
        <v>0.83596059113300503</v>
      </c>
      <c r="J19" s="13" t="s">
        <v>45</v>
      </c>
      <c r="L19" s="153" t="s">
        <v>46</v>
      </c>
      <c r="M19" s="153"/>
      <c r="N19" s="153"/>
      <c r="O19" s="153"/>
      <c r="P19" s="153"/>
      <c r="Q19" s="153"/>
      <c r="R19" s="153"/>
      <c r="S19" s="154">
        <f>COUNTIF(J8:J26,"Средний уровень")</f>
        <v>4</v>
      </c>
      <c r="T19" s="154"/>
      <c r="U19" s="155">
        <f t="shared" si="0"/>
        <v>0.21052631578947367</v>
      </c>
      <c r="V19" s="155"/>
    </row>
    <row r="20" spans="1:22" ht="32.25" x14ac:dyDescent="0.3">
      <c r="A20" s="12">
        <v>7</v>
      </c>
      <c r="B20" s="6" t="s">
        <v>75</v>
      </c>
      <c r="C20" s="5">
        <v>0.8571428571428571</v>
      </c>
      <c r="D20" s="7">
        <v>1</v>
      </c>
      <c r="E20" s="8">
        <v>1</v>
      </c>
      <c r="F20" s="9">
        <v>0.41379310344827586</v>
      </c>
      <c r="G20" s="10">
        <v>0.83678160919540223</v>
      </c>
      <c r="H20" s="11">
        <v>0.82154351395730707</v>
      </c>
      <c r="I20" s="19">
        <v>0.82154351395730707</v>
      </c>
      <c r="J20" s="13" t="s">
        <v>45</v>
      </c>
      <c r="L20" s="156" t="s">
        <v>47</v>
      </c>
      <c r="M20" s="156"/>
      <c r="N20" s="156"/>
      <c r="O20" s="156"/>
      <c r="P20" s="156"/>
      <c r="Q20" s="156"/>
      <c r="R20" s="156"/>
      <c r="S20" s="157">
        <f>COUNTIF(J13:J31,"низкий уровень")</f>
        <v>1</v>
      </c>
      <c r="T20" s="157"/>
      <c r="U20" s="158">
        <f t="shared" si="0"/>
        <v>5.2631578947368418E-2</v>
      </c>
      <c r="V20" s="158"/>
    </row>
    <row r="21" spans="1:22" ht="31.5" x14ac:dyDescent="0.25">
      <c r="A21" s="12">
        <v>8</v>
      </c>
      <c r="B21" s="6" t="s">
        <v>74</v>
      </c>
      <c r="C21" s="5">
        <v>0.8928571428571429</v>
      </c>
      <c r="D21" s="7">
        <v>1</v>
      </c>
      <c r="E21" s="8">
        <v>1</v>
      </c>
      <c r="F21" s="9">
        <v>0.40909090909090912</v>
      </c>
      <c r="G21" s="10">
        <v>0.71212121212121215</v>
      </c>
      <c r="H21" s="11">
        <v>0.80281385281385287</v>
      </c>
      <c r="I21" s="19">
        <v>0.80281385281385287</v>
      </c>
      <c r="J21" s="13" t="s">
        <v>45</v>
      </c>
    </row>
    <row r="22" spans="1:22" ht="47.25" x14ac:dyDescent="0.25">
      <c r="A22" s="12">
        <v>9</v>
      </c>
      <c r="B22" s="6" t="s">
        <v>76</v>
      </c>
      <c r="C22" s="5">
        <v>0.9285714285714286</v>
      </c>
      <c r="D22" s="7">
        <v>0.75</v>
      </c>
      <c r="E22" s="8">
        <v>1</v>
      </c>
      <c r="F22" s="9">
        <v>0.29310344827586204</v>
      </c>
      <c r="G22" s="10">
        <v>0.6827586206896552</v>
      </c>
      <c r="H22" s="11">
        <v>0.73088669950738916</v>
      </c>
      <c r="I22" s="19">
        <v>0.73088669950738916</v>
      </c>
      <c r="J22" s="13" t="s">
        <v>46</v>
      </c>
    </row>
    <row r="23" spans="1:22" ht="49.9" customHeight="1" x14ac:dyDescent="0.25">
      <c r="A23" s="12">
        <v>10</v>
      </c>
      <c r="B23" s="6" t="s">
        <v>70</v>
      </c>
      <c r="C23" s="5">
        <v>1</v>
      </c>
      <c r="D23" s="7">
        <v>1</v>
      </c>
      <c r="E23" s="8">
        <v>0.5</v>
      </c>
      <c r="F23" s="9">
        <v>0.3</v>
      </c>
      <c r="G23" s="10">
        <v>0.71833333333333327</v>
      </c>
      <c r="H23" s="11">
        <v>0.70366666666666666</v>
      </c>
      <c r="I23" s="19">
        <v>0.70366666666666666</v>
      </c>
      <c r="J23" s="13" t="s">
        <v>46</v>
      </c>
    </row>
    <row r="24" spans="1:22" ht="20.45" customHeight="1" x14ac:dyDescent="0.25">
      <c r="A24" s="12">
        <v>11</v>
      </c>
      <c r="B24" s="6" t="s">
        <v>66</v>
      </c>
      <c r="C24" s="5">
        <v>0.75</v>
      </c>
      <c r="D24" s="7">
        <v>1</v>
      </c>
      <c r="E24" s="8">
        <v>0.5</v>
      </c>
      <c r="F24" s="9">
        <v>0.43333333333333335</v>
      </c>
      <c r="G24" s="10">
        <v>0.77055555555555555</v>
      </c>
      <c r="H24" s="11">
        <v>0.69077777777777782</v>
      </c>
      <c r="I24" s="19">
        <v>0.69077777777777782</v>
      </c>
      <c r="J24" s="13" t="s">
        <v>46</v>
      </c>
    </row>
    <row r="25" spans="1:22" ht="47.25" x14ac:dyDescent="0.25">
      <c r="A25" s="12">
        <v>11</v>
      </c>
      <c r="B25" s="6" t="s">
        <v>84</v>
      </c>
      <c r="C25" s="5">
        <v>0.9285714285714286</v>
      </c>
      <c r="D25" s="7">
        <v>1</v>
      </c>
      <c r="E25" s="8">
        <v>0.5</v>
      </c>
      <c r="F25" s="9">
        <v>0.3235294117647059</v>
      </c>
      <c r="G25" s="10">
        <v>0.69852941176470584</v>
      </c>
      <c r="H25" s="11">
        <v>0.69012605042016817</v>
      </c>
      <c r="I25" s="19">
        <v>0.69012605042016817</v>
      </c>
      <c r="J25" s="13" t="s">
        <v>46</v>
      </c>
    </row>
    <row r="26" spans="1:22" ht="31.5" x14ac:dyDescent="0.25">
      <c r="A26" s="12">
        <v>12</v>
      </c>
      <c r="B26" s="6" t="s">
        <v>81</v>
      </c>
      <c r="C26" s="5">
        <v>0.39285714285714285</v>
      </c>
      <c r="D26" s="7">
        <v>0.5</v>
      </c>
      <c r="E26" s="8">
        <v>0.5</v>
      </c>
      <c r="F26" s="9">
        <v>0.36764705882352944</v>
      </c>
      <c r="G26" s="10">
        <v>0.65637254901960784</v>
      </c>
      <c r="H26" s="11">
        <v>0.483375350140056</v>
      </c>
      <c r="I26" s="19">
        <v>0.483375350140056</v>
      </c>
      <c r="J26" s="13" t="s">
        <v>131</v>
      </c>
    </row>
  </sheetData>
  <mergeCells count="21">
    <mergeCell ref="A1:J1"/>
    <mergeCell ref="L16:R16"/>
    <mergeCell ref="S16:T16"/>
    <mergeCell ref="U16:V16"/>
    <mergeCell ref="A5:J5"/>
    <mergeCell ref="A6:J6"/>
    <mergeCell ref="A2:J2"/>
    <mergeCell ref="A3:J3"/>
    <mergeCell ref="A4:J4"/>
    <mergeCell ref="L17:R17"/>
    <mergeCell ref="S17:T17"/>
    <mergeCell ref="U17:V17"/>
    <mergeCell ref="L18:R18"/>
    <mergeCell ref="S18:T18"/>
    <mergeCell ref="U18:V18"/>
    <mergeCell ref="L19:R19"/>
    <mergeCell ref="S19:T19"/>
    <mergeCell ref="U19:V19"/>
    <mergeCell ref="L20:R20"/>
    <mergeCell ref="S20:T20"/>
    <mergeCell ref="U20:V20"/>
  </mergeCells>
  <pageMargins left="0.7" right="0.7" top="0.75" bottom="0.75" header="0.3" footer="0.3"/>
  <pageSetup paperSize="9" orientation="landscape" r:id="rId1"/>
  <headerFooter>
    <oddHeader>&amp;C&amp;"Times New Roman,обычный"Независимая оценка качества образовательной деятельности организаций, осуществляющих образовательную деятельность по программам среднего профессионального образования натерритории Орловской области (НОК ОД СПО)</oddHeader>
    <oddFooter xml:space="preserve">&amp;C&amp;"Times New Roman,обычный"г. Орел, 2015 г.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indowProtection="1" view="pageLayout" zoomScale="66" zoomScaleNormal="100" zoomScalePageLayoutView="66" workbookViewId="0">
      <selection activeCell="A9" sqref="A9:B28"/>
    </sheetView>
  </sheetViews>
  <sheetFormatPr defaultRowHeight="15" x14ac:dyDescent="0.25"/>
  <cols>
    <col min="1" max="1" width="11.140625" customWidth="1"/>
    <col min="2" max="2" width="31.5703125" customWidth="1"/>
    <col min="10" max="10" width="8.7109375" customWidth="1"/>
    <col min="11" max="11" width="16.5703125" customWidth="1"/>
  </cols>
  <sheetData>
    <row r="1" spans="1:23" s="20" customFormat="1" ht="51.6" customHeight="1" x14ac:dyDescent="0.3">
      <c r="A1" s="181" t="s">
        <v>21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23" ht="18.75" x14ac:dyDescent="0.3">
      <c r="A2" s="189" t="s">
        <v>103</v>
      </c>
      <c r="B2" s="190"/>
      <c r="C2" s="190"/>
      <c r="D2" s="190"/>
      <c r="E2" s="190"/>
      <c r="F2" s="190"/>
      <c r="G2" s="190"/>
      <c r="H2" s="190"/>
      <c r="I2" s="190"/>
      <c r="J2" s="190"/>
      <c r="K2" s="191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3" ht="15.75" x14ac:dyDescent="0.25">
      <c r="A3" s="192" t="s">
        <v>104</v>
      </c>
      <c r="B3" s="193"/>
      <c r="C3" s="193"/>
      <c r="D3" s="193"/>
      <c r="E3" s="193"/>
      <c r="F3" s="193"/>
      <c r="G3" s="193"/>
      <c r="H3" s="193"/>
      <c r="I3" s="193"/>
      <c r="J3" s="193"/>
      <c r="K3" s="194"/>
    </row>
    <row r="4" spans="1:23" ht="15.75" x14ac:dyDescent="0.25">
      <c r="A4" s="195" t="s">
        <v>105</v>
      </c>
      <c r="B4" s="196"/>
      <c r="C4" s="196"/>
      <c r="D4" s="196"/>
      <c r="E4" s="196"/>
      <c r="F4" s="196"/>
      <c r="G4" s="196"/>
      <c r="H4" s="196"/>
      <c r="I4" s="196"/>
      <c r="J4" s="196"/>
      <c r="K4" s="197"/>
    </row>
    <row r="5" spans="1:23" ht="15.75" x14ac:dyDescent="0.25">
      <c r="A5" s="198" t="s">
        <v>106</v>
      </c>
      <c r="B5" s="199"/>
      <c r="C5" s="199"/>
      <c r="D5" s="199"/>
      <c r="E5" s="199"/>
      <c r="F5" s="199"/>
      <c r="G5" s="199"/>
      <c r="H5" s="199"/>
      <c r="I5" s="199"/>
      <c r="J5" s="199"/>
      <c r="K5" s="200"/>
    </row>
    <row r="6" spans="1:23" ht="15.75" x14ac:dyDescent="0.25">
      <c r="A6" s="201" t="s">
        <v>107</v>
      </c>
      <c r="B6" s="202"/>
      <c r="C6" s="202"/>
      <c r="D6" s="202"/>
      <c r="E6" s="202"/>
      <c r="F6" s="202"/>
      <c r="G6" s="202"/>
      <c r="H6" s="202"/>
      <c r="I6" s="202"/>
      <c r="J6" s="202"/>
      <c r="K6" s="203"/>
    </row>
    <row r="7" spans="1:23" ht="15.75" x14ac:dyDescent="0.25">
      <c r="A7" s="183" t="s">
        <v>108</v>
      </c>
      <c r="B7" s="184"/>
      <c r="C7" s="184"/>
      <c r="D7" s="184"/>
      <c r="E7" s="184"/>
      <c r="F7" s="184"/>
      <c r="G7" s="184"/>
      <c r="H7" s="184"/>
      <c r="I7" s="184"/>
      <c r="J7" s="184"/>
      <c r="K7" s="185"/>
    </row>
    <row r="8" spans="1:23" ht="15.75" x14ac:dyDescent="0.25">
      <c r="A8" s="186" t="s">
        <v>109</v>
      </c>
      <c r="B8" s="187"/>
      <c r="C8" s="187"/>
      <c r="D8" s="187"/>
      <c r="E8" s="187"/>
      <c r="F8" s="187"/>
      <c r="G8" s="187"/>
      <c r="H8" s="187"/>
      <c r="I8" s="187"/>
      <c r="J8" s="187"/>
      <c r="K8" s="188"/>
    </row>
    <row r="9" spans="1:23" ht="63" x14ac:dyDescent="0.25">
      <c r="A9" s="36" t="s">
        <v>16</v>
      </c>
      <c r="B9" s="22" t="s">
        <v>68</v>
      </c>
      <c r="C9" s="24" t="s">
        <v>6</v>
      </c>
      <c r="D9" s="25" t="s">
        <v>7</v>
      </c>
      <c r="E9" s="26" t="s">
        <v>8</v>
      </c>
      <c r="F9" s="27" t="s">
        <v>9</v>
      </c>
      <c r="G9" s="28" t="s">
        <v>10</v>
      </c>
      <c r="H9" s="27" t="s">
        <v>17</v>
      </c>
      <c r="I9" s="26" t="s">
        <v>18</v>
      </c>
      <c r="J9" s="23" t="s">
        <v>19</v>
      </c>
      <c r="K9" s="22" t="s">
        <v>20</v>
      </c>
    </row>
    <row r="10" spans="1:23" ht="31.9" customHeight="1" x14ac:dyDescent="0.25">
      <c r="A10" s="35">
        <v>1</v>
      </c>
      <c r="B10" s="52" t="s">
        <v>69</v>
      </c>
      <c r="C10" s="21">
        <v>0.81018518518518523</v>
      </c>
      <c r="D10" s="30">
        <v>0.8438095238095239</v>
      </c>
      <c r="E10" s="31">
        <v>0.49444444444444446</v>
      </c>
      <c r="F10" s="32">
        <v>1</v>
      </c>
      <c r="G10" s="33">
        <v>0.71982394709733533</v>
      </c>
      <c r="H10" s="32">
        <v>0.99555555555555553</v>
      </c>
      <c r="I10" s="31">
        <v>0.75</v>
      </c>
      <c r="J10" s="34">
        <v>0.801974093727435</v>
      </c>
      <c r="K10" s="36" t="s">
        <v>45</v>
      </c>
    </row>
    <row r="11" spans="1:23" ht="63" x14ac:dyDescent="0.25">
      <c r="A11" s="35">
        <v>2</v>
      </c>
      <c r="B11" s="52" t="s">
        <v>70</v>
      </c>
      <c r="C11" s="21">
        <v>0.8037037037037037</v>
      </c>
      <c r="D11" s="30">
        <v>0.8450793650793651</v>
      </c>
      <c r="E11" s="31">
        <v>0.73055555555555551</v>
      </c>
      <c r="F11" s="32">
        <v>0.8666666666666667</v>
      </c>
      <c r="G11" s="33">
        <v>0.27522386441787183</v>
      </c>
      <c r="H11" s="32">
        <v>0.9514285714285714</v>
      </c>
      <c r="I11" s="31">
        <v>0.90833333333333333</v>
      </c>
      <c r="J11" s="34">
        <v>0.76871300859786673</v>
      </c>
      <c r="K11" s="36" t="s">
        <v>125</v>
      </c>
    </row>
    <row r="12" spans="1:23" ht="31.5" x14ac:dyDescent="0.25">
      <c r="A12" s="35">
        <v>3</v>
      </c>
      <c r="B12" s="52" t="s">
        <v>71</v>
      </c>
      <c r="C12" s="21">
        <v>0.82183908045977005</v>
      </c>
      <c r="D12" s="30">
        <v>0.99638752052545165</v>
      </c>
      <c r="E12" s="31">
        <v>0.74137931034482762</v>
      </c>
      <c r="F12" s="32">
        <v>0.94827586206896552</v>
      </c>
      <c r="G12" s="33">
        <v>0.52508856471053111</v>
      </c>
      <c r="H12" s="32">
        <v>0.84827586206896544</v>
      </c>
      <c r="I12" s="31">
        <v>0.15517241379310345</v>
      </c>
      <c r="J12" s="34">
        <v>0.71948837342451633</v>
      </c>
      <c r="K12" s="36" t="s">
        <v>46</v>
      </c>
    </row>
    <row r="13" spans="1:23" ht="34.9" customHeight="1" x14ac:dyDescent="0.25">
      <c r="A13" s="35">
        <v>4</v>
      </c>
      <c r="B13" s="52" t="s">
        <v>72</v>
      </c>
      <c r="C13" s="21">
        <v>0.74918300653594772</v>
      </c>
      <c r="D13" s="30">
        <v>0.8529411764705882</v>
      </c>
      <c r="E13" s="31">
        <v>0.73284313725490191</v>
      </c>
      <c r="F13" s="32">
        <v>0.97058823529411764</v>
      </c>
      <c r="G13" s="33">
        <v>0.58867785112844073</v>
      </c>
      <c r="H13" s="32">
        <v>0.79019607843137263</v>
      </c>
      <c r="I13" s="31">
        <v>0.30882352941176472</v>
      </c>
      <c r="J13" s="34">
        <v>0.71332185921816194</v>
      </c>
      <c r="K13" s="36" t="s">
        <v>46</v>
      </c>
    </row>
    <row r="14" spans="1:23" ht="33" customHeight="1" x14ac:dyDescent="0.25">
      <c r="A14" s="35">
        <v>5</v>
      </c>
      <c r="B14" s="52" t="s">
        <v>73</v>
      </c>
      <c r="C14" s="21">
        <v>0.80092592592592593</v>
      </c>
      <c r="D14" s="30">
        <v>0.84634920634920641</v>
      </c>
      <c r="E14" s="31">
        <v>0.49444444444444446</v>
      </c>
      <c r="F14" s="32">
        <v>0.91666666666666674</v>
      </c>
      <c r="G14" s="33">
        <v>0.22735030668806935</v>
      </c>
      <c r="H14" s="32">
        <v>0.98666666666666669</v>
      </c>
      <c r="I14" s="31">
        <v>0.32500000000000001</v>
      </c>
      <c r="J14" s="34">
        <v>0.6567718881058543</v>
      </c>
      <c r="K14" s="36" t="s">
        <v>46</v>
      </c>
    </row>
    <row r="15" spans="1:23" ht="31.5" x14ac:dyDescent="0.25">
      <c r="A15" s="35">
        <v>6</v>
      </c>
      <c r="B15" s="52" t="s">
        <v>74</v>
      </c>
      <c r="C15" s="21">
        <v>0.6304713804713804</v>
      </c>
      <c r="D15" s="30">
        <v>0.96854256854256859</v>
      </c>
      <c r="E15" s="31">
        <v>0.43434343434343436</v>
      </c>
      <c r="F15" s="32">
        <v>0.70454545454545459</v>
      </c>
      <c r="G15" s="33">
        <v>0.41691655003513417</v>
      </c>
      <c r="H15" s="32">
        <v>0.78585858585858592</v>
      </c>
      <c r="I15" s="31">
        <v>0.63636363636363635</v>
      </c>
      <c r="J15" s="34">
        <v>0.65386308716574215</v>
      </c>
      <c r="K15" s="36" t="s">
        <v>46</v>
      </c>
    </row>
    <row r="16" spans="1:23" ht="34.9" customHeight="1" x14ac:dyDescent="0.25">
      <c r="A16" s="35">
        <v>6</v>
      </c>
      <c r="B16" s="29" t="s">
        <v>75</v>
      </c>
      <c r="C16" s="21">
        <v>0.59003831417624519</v>
      </c>
      <c r="D16" s="30">
        <v>0.97011494252873565</v>
      </c>
      <c r="E16" s="31">
        <v>0.70977011494252873</v>
      </c>
      <c r="F16" s="32">
        <v>0.84482758620689657</v>
      </c>
      <c r="G16" s="33">
        <v>0.1800087051282927</v>
      </c>
      <c r="H16" s="32">
        <v>0.97241379310344822</v>
      </c>
      <c r="I16" s="31">
        <v>0.28448275862068967</v>
      </c>
      <c r="J16" s="34">
        <v>0.65023660210097667</v>
      </c>
      <c r="K16" s="36" t="s">
        <v>46</v>
      </c>
    </row>
    <row r="17" spans="1:23" ht="47.45" customHeight="1" x14ac:dyDescent="0.3">
      <c r="A17" s="35">
        <v>7</v>
      </c>
      <c r="B17" s="29" t="s">
        <v>76</v>
      </c>
      <c r="C17" s="21">
        <v>0.78639846743295017</v>
      </c>
      <c r="D17" s="30">
        <v>0.66715927750410509</v>
      </c>
      <c r="E17" s="31">
        <v>0.71551724137931039</v>
      </c>
      <c r="F17" s="32">
        <v>0.77586206896551713</v>
      </c>
      <c r="G17" s="33">
        <v>0.22440895218736751</v>
      </c>
      <c r="H17" s="32">
        <v>0.9517241379310345</v>
      </c>
      <c r="I17" s="31">
        <v>0.35344827586206895</v>
      </c>
      <c r="J17" s="34">
        <v>0.6392169173231933</v>
      </c>
      <c r="K17" s="36" t="s">
        <v>46</v>
      </c>
      <c r="M17" s="204" t="s">
        <v>85</v>
      </c>
      <c r="N17" s="205"/>
      <c r="O17" s="205"/>
      <c r="P17" s="205"/>
      <c r="Q17" s="205"/>
      <c r="R17" s="205"/>
      <c r="S17" s="206"/>
      <c r="T17" s="207" t="s">
        <v>38</v>
      </c>
      <c r="U17" s="208"/>
      <c r="V17" s="204" t="s">
        <v>39</v>
      </c>
      <c r="W17" s="206"/>
    </row>
    <row r="18" spans="1:23" ht="48" x14ac:dyDescent="0.3">
      <c r="A18" s="35">
        <v>8</v>
      </c>
      <c r="B18" s="29" t="s">
        <v>77</v>
      </c>
      <c r="C18" s="21">
        <v>0.48476702508960579</v>
      </c>
      <c r="D18" s="30">
        <v>0.99016897081413213</v>
      </c>
      <c r="E18" s="31">
        <v>0.4838709677419355</v>
      </c>
      <c r="F18" s="32">
        <v>0.84677419354838723</v>
      </c>
      <c r="G18" s="33">
        <v>0.24522646440387047</v>
      </c>
      <c r="H18" s="32">
        <v>0.73333333333333328</v>
      </c>
      <c r="I18" s="31">
        <v>0.54838709677419351</v>
      </c>
      <c r="J18" s="34">
        <v>0.61893257881506536</v>
      </c>
      <c r="K18" s="36" t="s">
        <v>46</v>
      </c>
      <c r="M18" s="209" t="s">
        <v>45</v>
      </c>
      <c r="N18" s="210"/>
      <c r="O18" s="210"/>
      <c r="P18" s="210"/>
      <c r="Q18" s="210"/>
      <c r="R18" s="210"/>
      <c r="S18" s="211"/>
      <c r="T18" s="212">
        <f>COUNTIF(K9:K28,"Высокий уровень")</f>
        <v>1</v>
      </c>
      <c r="U18" s="213"/>
      <c r="V18" s="214">
        <f>T18/19</f>
        <v>5.2631578947368418E-2</v>
      </c>
      <c r="W18" s="215"/>
    </row>
    <row r="19" spans="1:23" ht="30.6" customHeight="1" x14ac:dyDescent="0.3">
      <c r="A19" s="35">
        <v>8</v>
      </c>
      <c r="B19" s="29" t="s">
        <v>78</v>
      </c>
      <c r="C19" s="21">
        <v>0.58425925925925926</v>
      </c>
      <c r="D19" s="30">
        <v>0.84888888888888892</v>
      </c>
      <c r="E19" s="31">
        <v>0.48055555555555551</v>
      </c>
      <c r="F19" s="32">
        <v>0.92500000000000004</v>
      </c>
      <c r="G19" s="33">
        <v>0.1663081887872197</v>
      </c>
      <c r="H19" s="32">
        <v>0.96938271604938264</v>
      </c>
      <c r="I19" s="31">
        <v>0.34166666666666667</v>
      </c>
      <c r="J19" s="34">
        <v>0.61658018217242472</v>
      </c>
      <c r="K19" s="36" t="s">
        <v>46</v>
      </c>
      <c r="M19" s="223" t="s">
        <v>125</v>
      </c>
      <c r="N19" s="224"/>
      <c r="O19" s="224"/>
      <c r="P19" s="224"/>
      <c r="Q19" s="224"/>
      <c r="R19" s="224"/>
      <c r="S19" s="225"/>
      <c r="T19" s="226">
        <f>COUNTIF(K10:K28,"Повышенный уровень")</f>
        <v>1</v>
      </c>
      <c r="U19" s="227"/>
      <c r="V19" s="228">
        <f t="shared" ref="V19:V21" si="0">T19/19</f>
        <v>5.2631578947368418E-2</v>
      </c>
      <c r="W19" s="229"/>
    </row>
    <row r="20" spans="1:23" ht="32.25" x14ac:dyDescent="0.3">
      <c r="A20" s="35">
        <v>9</v>
      </c>
      <c r="B20" s="29" t="s">
        <v>56</v>
      </c>
      <c r="C20" s="21">
        <v>0.64787581699346408</v>
      </c>
      <c r="D20" s="30">
        <v>0.84425770308123249</v>
      </c>
      <c r="E20" s="31">
        <v>0.49264705882352944</v>
      </c>
      <c r="F20" s="32">
        <v>0.96323529411764697</v>
      </c>
      <c r="G20" s="33">
        <v>0.49337893881185607</v>
      </c>
      <c r="H20" s="32">
        <v>0.58235294117647052</v>
      </c>
      <c r="I20" s="31">
        <v>0.27941176470588236</v>
      </c>
      <c r="J20" s="34">
        <v>0.61473707395858312</v>
      </c>
      <c r="K20" s="36" t="s">
        <v>46</v>
      </c>
      <c r="M20" s="230" t="s">
        <v>46</v>
      </c>
      <c r="N20" s="231"/>
      <c r="O20" s="231"/>
      <c r="P20" s="231"/>
      <c r="Q20" s="231"/>
      <c r="R20" s="231"/>
      <c r="S20" s="232"/>
      <c r="T20" s="233">
        <f>COUNTIF(K10:K28,"Средний уровень")</f>
        <v>15</v>
      </c>
      <c r="U20" s="234"/>
      <c r="V20" s="235">
        <f t="shared" si="0"/>
        <v>0.78947368421052633</v>
      </c>
      <c r="W20" s="236"/>
    </row>
    <row r="21" spans="1:23" ht="36.6" customHeight="1" x14ac:dyDescent="0.3">
      <c r="A21" s="35">
        <v>10</v>
      </c>
      <c r="B21" s="29" t="s">
        <v>79</v>
      </c>
      <c r="C21" s="21">
        <v>0.76481481481481473</v>
      </c>
      <c r="D21" s="30">
        <v>0.70380952380952377</v>
      </c>
      <c r="E21" s="31">
        <v>0.4916666666666667</v>
      </c>
      <c r="F21" s="32">
        <v>0.90833333333333344</v>
      </c>
      <c r="G21" s="33">
        <v>0.19442633859105254</v>
      </c>
      <c r="H21" s="32">
        <v>0.95111111111111113</v>
      </c>
      <c r="I21" s="31">
        <v>0.20833333333333331</v>
      </c>
      <c r="J21" s="34">
        <v>0.60321358880854792</v>
      </c>
      <c r="K21" s="36" t="s">
        <v>46</v>
      </c>
      <c r="M21" s="216" t="s">
        <v>47</v>
      </c>
      <c r="N21" s="217"/>
      <c r="O21" s="217"/>
      <c r="P21" s="217"/>
      <c r="Q21" s="217"/>
      <c r="R21" s="217"/>
      <c r="S21" s="218"/>
      <c r="T21" s="219">
        <f>COUNTIF(K10:K28,"Низкий уровень")</f>
        <v>2</v>
      </c>
      <c r="U21" s="220"/>
      <c r="V21" s="221">
        <f t="shared" si="0"/>
        <v>0.10526315789473684</v>
      </c>
      <c r="W21" s="222"/>
    </row>
    <row r="22" spans="1:23" ht="31.5" x14ac:dyDescent="0.25">
      <c r="A22" s="35">
        <v>10</v>
      </c>
      <c r="B22" s="29" t="s">
        <v>80</v>
      </c>
      <c r="C22" s="21">
        <v>0.70370370370370372</v>
      </c>
      <c r="D22" s="30">
        <v>0.54539682539682544</v>
      </c>
      <c r="E22" s="31">
        <v>0.72777777777777775</v>
      </c>
      <c r="F22" s="32">
        <v>0.90833333333333333</v>
      </c>
      <c r="G22" s="33">
        <v>0.29235558892827596</v>
      </c>
      <c r="H22" s="32">
        <v>0.78222222222222215</v>
      </c>
      <c r="I22" s="31">
        <v>0.21666666666666667</v>
      </c>
      <c r="J22" s="34">
        <v>0.59663658828982935</v>
      </c>
      <c r="K22" s="36" t="s">
        <v>46</v>
      </c>
    </row>
    <row r="23" spans="1:23" ht="34.9" customHeight="1" x14ac:dyDescent="0.25">
      <c r="A23" s="35">
        <v>11</v>
      </c>
      <c r="B23" s="29" t="s">
        <v>81</v>
      </c>
      <c r="C23" s="21">
        <v>0.75408496732026142</v>
      </c>
      <c r="D23" s="30">
        <v>0.78347338935574229</v>
      </c>
      <c r="E23" s="31">
        <v>0.43627450980392157</v>
      </c>
      <c r="F23" s="32">
        <v>0.6470588235294118</v>
      </c>
      <c r="G23" s="33">
        <v>0.52486593254989788</v>
      </c>
      <c r="H23" s="32">
        <v>0.27647058823529413</v>
      </c>
      <c r="I23" s="31">
        <v>0.47058823529411764</v>
      </c>
      <c r="J23" s="34">
        <v>0.55611663515552101</v>
      </c>
      <c r="K23" s="36" t="s">
        <v>46</v>
      </c>
    </row>
    <row r="24" spans="1:23" ht="31.5" x14ac:dyDescent="0.25">
      <c r="A24" s="35">
        <v>11</v>
      </c>
      <c r="B24" s="29" t="s">
        <v>82</v>
      </c>
      <c r="C24" s="21">
        <v>0.44074074074074077</v>
      </c>
      <c r="D24" s="30">
        <v>0.78063492063492057</v>
      </c>
      <c r="E24" s="31">
        <v>0.69444444444444442</v>
      </c>
      <c r="F24" s="32">
        <v>0.8666666666666667</v>
      </c>
      <c r="G24" s="33">
        <v>0.13526287048253885</v>
      </c>
      <c r="H24" s="32">
        <v>0.85481481481481469</v>
      </c>
      <c r="I24" s="31">
        <v>0.11666666666666667</v>
      </c>
      <c r="J24" s="34">
        <v>0.5556044463501133</v>
      </c>
      <c r="K24" s="36" t="s">
        <v>46</v>
      </c>
    </row>
    <row r="25" spans="1:23" ht="31.5" x14ac:dyDescent="0.25">
      <c r="A25" s="35">
        <v>12</v>
      </c>
      <c r="B25" s="29" t="s">
        <v>83</v>
      </c>
      <c r="C25" s="21">
        <v>0.7583333333333333</v>
      </c>
      <c r="D25" s="30">
        <v>0.56349206349206349</v>
      </c>
      <c r="E25" s="31">
        <v>0.24444444444444446</v>
      </c>
      <c r="F25" s="32">
        <v>0.95000000000000007</v>
      </c>
      <c r="G25" s="33">
        <v>0.19916280874246706</v>
      </c>
      <c r="H25" s="32">
        <v>0.77777777777777779</v>
      </c>
      <c r="I25" s="31">
        <v>0.39166666666666666</v>
      </c>
      <c r="J25" s="34">
        <v>0.55498244206525038</v>
      </c>
      <c r="K25" s="36" t="s">
        <v>46</v>
      </c>
    </row>
    <row r="26" spans="1:23" ht="31.5" x14ac:dyDescent="0.25">
      <c r="A26" s="35">
        <v>13</v>
      </c>
      <c r="B26" s="29" t="s">
        <v>59</v>
      </c>
      <c r="C26" s="21">
        <v>0.44444444444444442</v>
      </c>
      <c r="D26" s="30">
        <v>0.55587301587301585</v>
      </c>
      <c r="E26" s="31">
        <v>0.72777777777777775</v>
      </c>
      <c r="F26" s="32">
        <v>0.66666666666666663</v>
      </c>
      <c r="G26" s="33">
        <v>0.65987505664454171</v>
      </c>
      <c r="H26" s="32">
        <v>0.25111111111111112</v>
      </c>
      <c r="I26" s="31">
        <v>0.4916666666666667</v>
      </c>
      <c r="J26" s="34">
        <v>0.54248781988346062</v>
      </c>
      <c r="K26" s="36" t="s">
        <v>46</v>
      </c>
    </row>
    <row r="27" spans="1:23" ht="33.6" customHeight="1" x14ac:dyDescent="0.25">
      <c r="A27" s="35">
        <v>14</v>
      </c>
      <c r="B27" s="29" t="s">
        <v>66</v>
      </c>
      <c r="C27" s="21">
        <v>0.68888888888888888</v>
      </c>
      <c r="D27" s="30">
        <v>0.53873015873015873</v>
      </c>
      <c r="E27" s="31">
        <v>0.48333333333333328</v>
      </c>
      <c r="F27" s="32">
        <v>0.75</v>
      </c>
      <c r="G27" s="33">
        <v>0.10316943399575562</v>
      </c>
      <c r="H27" s="32">
        <v>0.49111111111111116</v>
      </c>
      <c r="I27" s="31">
        <v>0.21666666666666667</v>
      </c>
      <c r="J27" s="34">
        <v>0.46741422753227352</v>
      </c>
      <c r="K27" s="36" t="s">
        <v>47</v>
      </c>
    </row>
    <row r="28" spans="1:23" ht="47.25" x14ac:dyDescent="0.25">
      <c r="A28" s="35">
        <v>15</v>
      </c>
      <c r="B28" s="29" t="s">
        <v>84</v>
      </c>
      <c r="C28" s="21">
        <v>0.66666666666666663</v>
      </c>
      <c r="D28" s="30">
        <v>0.24288150042625745</v>
      </c>
      <c r="E28" s="31">
        <v>0.46323529411764708</v>
      </c>
      <c r="F28" s="32">
        <v>0.72794117647058809</v>
      </c>
      <c r="G28" s="33">
        <v>0.33895747283952549</v>
      </c>
      <c r="H28" s="32">
        <v>0.24901960784313726</v>
      </c>
      <c r="I28" s="31">
        <v>0.4485294117647059</v>
      </c>
      <c r="J28" s="34">
        <v>0.44817587573264683</v>
      </c>
      <c r="K28" s="36" t="s">
        <v>47</v>
      </c>
    </row>
  </sheetData>
  <mergeCells count="23">
    <mergeCell ref="M21:S21"/>
    <mergeCell ref="T21:U21"/>
    <mergeCell ref="V21:W21"/>
    <mergeCell ref="M19:S19"/>
    <mergeCell ref="T19:U19"/>
    <mergeCell ref="V19:W19"/>
    <mergeCell ref="M20:S20"/>
    <mergeCell ref="T20:U20"/>
    <mergeCell ref="V20:W20"/>
    <mergeCell ref="M17:S17"/>
    <mergeCell ref="T17:U17"/>
    <mergeCell ref="V17:W17"/>
    <mergeCell ref="M18:S18"/>
    <mergeCell ref="T18:U18"/>
    <mergeCell ref="V18:W18"/>
    <mergeCell ref="A1:K1"/>
    <mergeCell ref="A7:K7"/>
    <mergeCell ref="A8:K8"/>
    <mergeCell ref="A2:K2"/>
    <mergeCell ref="A3:K3"/>
    <mergeCell ref="A4:K4"/>
    <mergeCell ref="A5:K5"/>
    <mergeCell ref="A6:K6"/>
  </mergeCells>
  <pageMargins left="0.7" right="0.7" top="0.75" bottom="0.75" header="0.3" footer="0.3"/>
  <pageSetup paperSize="9" orientation="landscape" r:id="rId1"/>
  <headerFooter>
    <oddHeader>&amp;C&amp;"Times New Roman,обычный"Независимая оценка качества образовательной деятельности организаций, осуществляющих образовательную деятельность по программам среднего профессионального образования на территории Орловской области (НОК ОД СПО)</oddHeader>
    <oddFooter>&amp;C&amp;"Times New Roman,обычный"г. Орел, 2015 г.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indowProtection="1" view="pageLayout" zoomScale="85" zoomScaleNormal="75" zoomScalePageLayoutView="85" workbookViewId="0">
      <selection activeCell="A4" sqref="A4:B23"/>
    </sheetView>
  </sheetViews>
  <sheetFormatPr defaultRowHeight="15" x14ac:dyDescent="0.25"/>
  <cols>
    <col min="2" max="2" width="56.42578125" customWidth="1"/>
    <col min="3" max="5" width="8.85546875" style="48"/>
    <col min="6" max="6" width="26.5703125" customWidth="1"/>
  </cols>
  <sheetData>
    <row r="1" spans="1:6" s="37" customFormat="1" ht="57" customHeight="1" x14ac:dyDescent="0.3">
      <c r="A1" s="181" t="s">
        <v>24</v>
      </c>
      <c r="B1" s="165"/>
      <c r="C1" s="165"/>
      <c r="D1" s="165"/>
      <c r="E1" s="165"/>
      <c r="F1" s="165"/>
    </row>
    <row r="2" spans="1:6" ht="15.75" x14ac:dyDescent="0.25">
      <c r="A2" s="240" t="s">
        <v>101</v>
      </c>
      <c r="B2" s="241"/>
      <c r="C2" s="241"/>
      <c r="D2" s="241"/>
      <c r="E2" s="241"/>
      <c r="F2" s="242"/>
    </row>
    <row r="3" spans="1:6" ht="15.75" x14ac:dyDescent="0.25">
      <c r="A3" s="237" t="s">
        <v>102</v>
      </c>
      <c r="B3" s="238"/>
      <c r="C3" s="238"/>
      <c r="D3" s="238"/>
      <c r="E3" s="238"/>
      <c r="F3" s="239"/>
    </row>
    <row r="4" spans="1:6" ht="94.5" x14ac:dyDescent="0.25">
      <c r="A4" s="38" t="s">
        <v>22</v>
      </c>
      <c r="B4" s="39" t="s">
        <v>86</v>
      </c>
      <c r="C4" s="57" t="s">
        <v>87</v>
      </c>
      <c r="D4" s="58" t="s">
        <v>88</v>
      </c>
      <c r="E4" s="51" t="s">
        <v>89</v>
      </c>
      <c r="F4" s="39" t="s">
        <v>23</v>
      </c>
    </row>
    <row r="5" spans="1:6" ht="24.6" customHeight="1" x14ac:dyDescent="0.25">
      <c r="A5" s="41">
        <v>1</v>
      </c>
      <c r="B5" s="40" t="s">
        <v>73</v>
      </c>
      <c r="C5" s="59">
        <v>0.9916666666666667</v>
      </c>
      <c r="D5" s="60">
        <v>1</v>
      </c>
      <c r="E5" s="53">
        <v>0.99583333333333335</v>
      </c>
      <c r="F5" s="42" t="s">
        <v>14</v>
      </c>
    </row>
    <row r="6" spans="1:6" ht="20.45" customHeight="1" x14ac:dyDescent="0.25">
      <c r="A6" s="41">
        <v>1</v>
      </c>
      <c r="B6" s="40" t="s">
        <v>69</v>
      </c>
      <c r="C6" s="59">
        <v>0.9916666666666667</v>
      </c>
      <c r="D6" s="60">
        <v>1</v>
      </c>
      <c r="E6" s="53">
        <v>0.99583333333333335</v>
      </c>
      <c r="F6" s="42" t="s">
        <v>14</v>
      </c>
    </row>
    <row r="7" spans="1:6" ht="19.899999999999999" customHeight="1" x14ac:dyDescent="0.25">
      <c r="A7" s="41">
        <v>2</v>
      </c>
      <c r="B7" s="40" t="s">
        <v>78</v>
      </c>
      <c r="C7" s="59">
        <v>0.98333333333333339</v>
      </c>
      <c r="D7" s="60">
        <v>0.98888888888888893</v>
      </c>
      <c r="E7" s="53">
        <v>0.98611111111111116</v>
      </c>
      <c r="F7" s="42" t="s">
        <v>14</v>
      </c>
    </row>
    <row r="8" spans="1:6" ht="19.899999999999999" customHeight="1" x14ac:dyDescent="0.25">
      <c r="A8" s="41">
        <v>3</v>
      </c>
      <c r="B8" s="40" t="s">
        <v>56</v>
      </c>
      <c r="C8" s="59">
        <v>0.97794117647058831</v>
      </c>
      <c r="D8" s="60">
        <v>0.99019607843137258</v>
      </c>
      <c r="E8" s="53">
        <v>0.98406862745098045</v>
      </c>
      <c r="F8" s="42" t="s">
        <v>14</v>
      </c>
    </row>
    <row r="9" spans="1:6" ht="18.600000000000001" customHeight="1" x14ac:dyDescent="0.25">
      <c r="A9" s="41">
        <v>3</v>
      </c>
      <c r="B9" s="40" t="s">
        <v>83</v>
      </c>
      <c r="C9" s="59">
        <v>0.97500000000000009</v>
      </c>
      <c r="D9" s="60">
        <v>0.98888888888888893</v>
      </c>
      <c r="E9" s="53">
        <v>0.98194444444444451</v>
      </c>
      <c r="F9" s="42" t="s">
        <v>14</v>
      </c>
    </row>
    <row r="10" spans="1:6" ht="19.899999999999999" customHeight="1" x14ac:dyDescent="0.25">
      <c r="A10" s="41">
        <v>4</v>
      </c>
      <c r="B10" s="40" t="s">
        <v>77</v>
      </c>
      <c r="C10" s="59">
        <v>0.95967741935483875</v>
      </c>
      <c r="D10" s="60">
        <v>0.989247311827957</v>
      </c>
      <c r="E10" s="53">
        <v>0.97446236559139787</v>
      </c>
      <c r="F10" s="42" t="s">
        <v>14</v>
      </c>
    </row>
    <row r="11" spans="1:6" ht="19.899999999999999" customHeight="1" x14ac:dyDescent="0.25">
      <c r="A11" s="41">
        <v>4</v>
      </c>
      <c r="B11" s="40" t="s">
        <v>80</v>
      </c>
      <c r="C11" s="59">
        <v>0.96666666666666679</v>
      </c>
      <c r="D11" s="60">
        <v>0.97777777777777786</v>
      </c>
      <c r="E11" s="53">
        <v>0.97222222222222232</v>
      </c>
      <c r="F11" s="42" t="s">
        <v>14</v>
      </c>
    </row>
    <row r="12" spans="1:6" ht="20.45" customHeight="1" x14ac:dyDescent="0.25">
      <c r="A12" s="41">
        <v>4</v>
      </c>
      <c r="B12" s="40" t="s">
        <v>72</v>
      </c>
      <c r="C12" s="59">
        <v>0.94117647058823528</v>
      </c>
      <c r="D12" s="60">
        <v>0.99019607843137258</v>
      </c>
      <c r="E12" s="53">
        <v>0.96568627450980393</v>
      </c>
      <c r="F12" s="42" t="s">
        <v>14</v>
      </c>
    </row>
    <row r="13" spans="1:6" ht="19.899999999999999" customHeight="1" x14ac:dyDescent="0.25">
      <c r="A13" s="41">
        <v>5</v>
      </c>
      <c r="B13" s="40" t="s">
        <v>75</v>
      </c>
      <c r="C13" s="59">
        <v>0.92241379310344829</v>
      </c>
      <c r="D13" s="60">
        <v>0.96551724137931039</v>
      </c>
      <c r="E13" s="53">
        <v>0.94396551724137934</v>
      </c>
      <c r="F13" s="42" t="s">
        <v>14</v>
      </c>
    </row>
    <row r="14" spans="1:6" ht="18.600000000000001" customHeight="1" x14ac:dyDescent="0.25">
      <c r="A14" s="41">
        <v>5</v>
      </c>
      <c r="B14" s="40" t="s">
        <v>71</v>
      </c>
      <c r="C14" s="59">
        <v>0.93103448275862066</v>
      </c>
      <c r="D14" s="60">
        <v>0.95402298850574718</v>
      </c>
      <c r="E14" s="53">
        <v>0.94252873563218387</v>
      </c>
      <c r="F14" s="42" t="s">
        <v>14</v>
      </c>
    </row>
    <row r="15" spans="1:6" ht="31.5" x14ac:dyDescent="0.25">
      <c r="A15" s="41">
        <v>5</v>
      </c>
      <c r="B15" s="40" t="s">
        <v>70</v>
      </c>
      <c r="C15" s="59">
        <v>0.9</v>
      </c>
      <c r="D15" s="60">
        <v>0.97777777777777786</v>
      </c>
      <c r="E15" s="53">
        <v>0.93888888888888888</v>
      </c>
      <c r="F15" s="42" t="s">
        <v>14</v>
      </c>
    </row>
    <row r="16" spans="1:6" ht="22.9" customHeight="1" x14ac:dyDescent="0.25">
      <c r="A16" s="41">
        <v>6</v>
      </c>
      <c r="B16" s="40" t="s">
        <v>74</v>
      </c>
      <c r="C16" s="59">
        <v>0.96212121212121215</v>
      </c>
      <c r="D16" s="60">
        <v>0.89898989898989912</v>
      </c>
      <c r="E16" s="53">
        <v>0.93055555555555558</v>
      </c>
      <c r="F16" s="42" t="s">
        <v>14</v>
      </c>
    </row>
    <row r="17" spans="1:19" ht="22.9" customHeight="1" x14ac:dyDescent="0.25">
      <c r="A17" s="41">
        <v>6</v>
      </c>
      <c r="B17" s="40" t="s">
        <v>66</v>
      </c>
      <c r="C17" s="59">
        <v>0.92500000000000004</v>
      </c>
      <c r="D17" s="60">
        <v>0.93333333333333346</v>
      </c>
      <c r="E17" s="53">
        <v>0.9291666666666667</v>
      </c>
      <c r="F17" s="42" t="s">
        <v>14</v>
      </c>
    </row>
    <row r="18" spans="1:19" ht="31.5" x14ac:dyDescent="0.25">
      <c r="A18" s="41">
        <v>7</v>
      </c>
      <c r="B18" s="40" t="s">
        <v>76</v>
      </c>
      <c r="C18" s="59">
        <v>0.94827586206896552</v>
      </c>
      <c r="D18" s="60">
        <v>0.87356321839080453</v>
      </c>
      <c r="E18" s="53">
        <v>0.91091954022988508</v>
      </c>
      <c r="F18" s="42" t="s">
        <v>45</v>
      </c>
    </row>
    <row r="19" spans="1:19" ht="20.45" customHeight="1" x14ac:dyDescent="0.3">
      <c r="A19" s="41">
        <v>7</v>
      </c>
      <c r="B19" s="40" t="s">
        <v>79</v>
      </c>
      <c r="C19" s="59">
        <v>0.85833333333333339</v>
      </c>
      <c r="D19" s="60">
        <v>0.9555555555555556</v>
      </c>
      <c r="E19" s="53">
        <v>0.90694444444444455</v>
      </c>
      <c r="F19" s="42" t="s">
        <v>45</v>
      </c>
      <c r="I19" s="137" t="s">
        <v>90</v>
      </c>
      <c r="J19" s="138"/>
      <c r="K19" s="138"/>
      <c r="L19" s="138"/>
      <c r="M19" s="138"/>
      <c r="N19" s="138"/>
      <c r="O19" s="138"/>
      <c r="P19" s="139" t="s">
        <v>38</v>
      </c>
      <c r="Q19" s="140"/>
      <c r="R19" s="138" t="s">
        <v>39</v>
      </c>
      <c r="S19" s="138"/>
    </row>
    <row r="20" spans="1:19" ht="21" customHeight="1" x14ac:dyDescent="0.3">
      <c r="A20" s="41">
        <v>8</v>
      </c>
      <c r="B20" s="40" t="s">
        <v>59</v>
      </c>
      <c r="C20" s="59">
        <v>0.78333333333333333</v>
      </c>
      <c r="D20" s="60">
        <v>0.96666666666666667</v>
      </c>
      <c r="E20" s="53">
        <v>0.875</v>
      </c>
      <c r="F20" s="42" t="s">
        <v>45</v>
      </c>
      <c r="I20" s="159" t="s">
        <v>45</v>
      </c>
      <c r="J20" s="159"/>
      <c r="K20" s="159"/>
      <c r="L20" s="159"/>
      <c r="M20" s="159"/>
      <c r="N20" s="159"/>
      <c r="O20" s="159"/>
      <c r="P20" s="160">
        <v>18</v>
      </c>
      <c r="Q20" s="160"/>
      <c r="R20" s="161">
        <f>P20/19</f>
        <v>0.94736842105263153</v>
      </c>
      <c r="S20" s="161"/>
    </row>
    <row r="21" spans="1:19" ht="21" customHeight="1" x14ac:dyDescent="0.3">
      <c r="A21" s="41">
        <v>9</v>
      </c>
      <c r="B21" s="40" t="s">
        <v>82</v>
      </c>
      <c r="C21" s="59">
        <v>0.8</v>
      </c>
      <c r="D21" s="60">
        <v>0.94444444444444453</v>
      </c>
      <c r="E21" s="53">
        <v>0.87222222222222223</v>
      </c>
      <c r="F21" s="42" t="s">
        <v>45</v>
      </c>
      <c r="I21" s="162" t="s">
        <v>125</v>
      </c>
      <c r="J21" s="162"/>
      <c r="K21" s="162"/>
      <c r="L21" s="162"/>
      <c r="M21" s="162"/>
      <c r="N21" s="162"/>
      <c r="O21" s="162"/>
      <c r="P21" s="163">
        <v>1</v>
      </c>
      <c r="Q21" s="163"/>
      <c r="R21" s="164">
        <f t="shared" ref="R21:R23" si="0">P21/19</f>
        <v>5.2631578947368418E-2</v>
      </c>
      <c r="S21" s="164"/>
    </row>
    <row r="22" spans="1:19" ht="32.25" x14ac:dyDescent="0.3">
      <c r="A22" s="41">
        <v>10</v>
      </c>
      <c r="B22" s="40" t="s">
        <v>84</v>
      </c>
      <c r="C22" s="59">
        <v>0.77941176470588236</v>
      </c>
      <c r="D22" s="60">
        <v>0.93137254901960775</v>
      </c>
      <c r="E22" s="53">
        <v>0.85539215686274506</v>
      </c>
      <c r="F22" s="42" t="s">
        <v>45</v>
      </c>
      <c r="I22" s="153" t="s">
        <v>46</v>
      </c>
      <c r="J22" s="153"/>
      <c r="K22" s="153"/>
      <c r="L22" s="153"/>
      <c r="M22" s="153"/>
      <c r="N22" s="153"/>
      <c r="O22" s="153"/>
      <c r="P22" s="154">
        <f>COUNTIF(G16:G34,"Средний уровень")</f>
        <v>0</v>
      </c>
      <c r="Q22" s="154"/>
      <c r="R22" s="155">
        <f t="shared" si="0"/>
        <v>0</v>
      </c>
      <c r="S22" s="155"/>
    </row>
    <row r="23" spans="1:19" ht="25.15" customHeight="1" x14ac:dyDescent="0.3">
      <c r="A23" s="41">
        <v>11</v>
      </c>
      <c r="B23" s="40" t="s">
        <v>81</v>
      </c>
      <c r="C23" s="59">
        <v>0.75</v>
      </c>
      <c r="D23" s="60">
        <v>0.81372549019607854</v>
      </c>
      <c r="E23" s="53">
        <v>0.78186274509803932</v>
      </c>
      <c r="F23" s="42" t="s">
        <v>125</v>
      </c>
      <c r="I23" s="156" t="s">
        <v>47</v>
      </c>
      <c r="J23" s="156"/>
      <c r="K23" s="156"/>
      <c r="L23" s="156"/>
      <c r="M23" s="156"/>
      <c r="N23" s="156"/>
      <c r="O23" s="156"/>
      <c r="P23" s="157">
        <f>COUNTIF(G16:G34,"Низкий уровень")</f>
        <v>0</v>
      </c>
      <c r="Q23" s="157"/>
      <c r="R23" s="158">
        <f t="shared" si="0"/>
        <v>0</v>
      </c>
      <c r="S23" s="158"/>
    </row>
  </sheetData>
  <mergeCells count="18">
    <mergeCell ref="I22:O22"/>
    <mergeCell ref="P22:Q22"/>
    <mergeCell ref="R22:S22"/>
    <mergeCell ref="I23:O23"/>
    <mergeCell ref="P23:Q23"/>
    <mergeCell ref="R23:S23"/>
    <mergeCell ref="R19:S19"/>
    <mergeCell ref="I20:O20"/>
    <mergeCell ref="P20:Q20"/>
    <mergeCell ref="R20:S20"/>
    <mergeCell ref="I21:O21"/>
    <mergeCell ref="P21:Q21"/>
    <mergeCell ref="R21:S21"/>
    <mergeCell ref="A3:F3"/>
    <mergeCell ref="A2:F2"/>
    <mergeCell ref="A1:F1"/>
    <mergeCell ref="I19:O19"/>
    <mergeCell ref="P19:Q19"/>
  </mergeCells>
  <pageMargins left="0.7" right="0.7" top="0.75" bottom="0.75" header="0.3" footer="0.3"/>
  <pageSetup paperSize="9" orientation="landscape" r:id="rId1"/>
  <headerFooter>
    <oddHeader>&amp;C&amp;"Times New Roman,обычный"Независимая оценка качества образовательной деятельности организаций, осуществляющих образовательную деятельность по программам среднего профессионального образования на территории Орловской области (НОК ОД СПО)</oddHeader>
    <oddFooter>&amp;C&amp;"Times New Roman,обычный"г. Орел, 2015 г.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indowProtection="1" view="pageLayout" zoomScale="67" zoomScaleNormal="75" zoomScalePageLayoutView="67" workbookViewId="0">
      <selection activeCell="A5" sqref="A5:B24"/>
    </sheetView>
  </sheetViews>
  <sheetFormatPr defaultRowHeight="15" x14ac:dyDescent="0.25"/>
  <cols>
    <col min="2" max="2" width="44.85546875" customWidth="1"/>
    <col min="3" max="6" width="8.85546875" style="48"/>
    <col min="7" max="7" width="26.7109375" customWidth="1"/>
  </cols>
  <sheetData>
    <row r="1" spans="1:7" s="43" customFormat="1" ht="51.6" customHeight="1" x14ac:dyDescent="0.3">
      <c r="A1" s="181" t="s">
        <v>31</v>
      </c>
      <c r="B1" s="182"/>
      <c r="C1" s="182"/>
      <c r="D1" s="182"/>
      <c r="E1" s="182"/>
      <c r="F1" s="182"/>
      <c r="G1" s="182"/>
    </row>
    <row r="2" spans="1:7" ht="15.75" x14ac:dyDescent="0.25">
      <c r="A2" s="243" t="s">
        <v>98</v>
      </c>
      <c r="B2" s="243"/>
      <c r="C2" s="243"/>
      <c r="D2" s="243"/>
      <c r="E2" s="243"/>
      <c r="F2" s="243"/>
      <c r="G2" s="243"/>
    </row>
    <row r="3" spans="1:7" ht="15.75" x14ac:dyDescent="0.25">
      <c r="A3" s="244" t="s">
        <v>99</v>
      </c>
      <c r="B3" s="244"/>
      <c r="C3" s="244"/>
      <c r="D3" s="244"/>
      <c r="E3" s="244"/>
      <c r="F3" s="244"/>
      <c r="G3" s="244"/>
    </row>
    <row r="4" spans="1:7" ht="15.75" x14ac:dyDescent="0.25">
      <c r="A4" s="245" t="s">
        <v>100</v>
      </c>
      <c r="B4" s="245"/>
      <c r="C4" s="245"/>
      <c r="D4" s="245"/>
      <c r="E4" s="245"/>
      <c r="F4" s="245"/>
      <c r="G4" s="245"/>
    </row>
    <row r="5" spans="1:7" ht="94.5" x14ac:dyDescent="0.25">
      <c r="A5" s="46" t="s">
        <v>25</v>
      </c>
      <c r="B5" s="46" t="s">
        <v>68</v>
      </c>
      <c r="C5" s="61" t="s">
        <v>26</v>
      </c>
      <c r="D5" s="62" t="s">
        <v>27</v>
      </c>
      <c r="E5" s="63" t="s">
        <v>28</v>
      </c>
      <c r="F5" s="55" t="s">
        <v>29</v>
      </c>
      <c r="G5" s="46" t="s">
        <v>30</v>
      </c>
    </row>
    <row r="6" spans="1:7" ht="31.5" x14ac:dyDescent="0.25">
      <c r="A6" s="45">
        <v>1</v>
      </c>
      <c r="B6" s="52" t="s">
        <v>78</v>
      </c>
      <c r="C6" s="64">
        <v>0.97333333333333327</v>
      </c>
      <c r="D6" s="65">
        <v>1</v>
      </c>
      <c r="E6" s="66">
        <v>1</v>
      </c>
      <c r="F6" s="55">
        <v>0.99111111111111105</v>
      </c>
      <c r="G6" s="45" t="s">
        <v>45</v>
      </c>
    </row>
    <row r="7" spans="1:7" ht="15.75" x14ac:dyDescent="0.25">
      <c r="A7" s="45">
        <v>1</v>
      </c>
      <c r="B7" s="52" t="s">
        <v>64</v>
      </c>
      <c r="C7" s="64">
        <v>0.96000000000000019</v>
      </c>
      <c r="D7" s="65">
        <v>1</v>
      </c>
      <c r="E7" s="66">
        <v>1</v>
      </c>
      <c r="F7" s="55">
        <v>0.98666666666666669</v>
      </c>
      <c r="G7" s="45" t="s">
        <v>45</v>
      </c>
    </row>
    <row r="8" spans="1:7" ht="15.75" x14ac:dyDescent="0.25">
      <c r="A8" s="45">
        <v>1</v>
      </c>
      <c r="B8" s="52" t="s">
        <v>56</v>
      </c>
      <c r="C8" s="64">
        <v>0.9882352941176471</v>
      </c>
      <c r="D8" s="65">
        <v>1</v>
      </c>
      <c r="E8" s="66">
        <v>0.97058823529411764</v>
      </c>
      <c r="F8" s="55">
        <v>0.98627450980392162</v>
      </c>
      <c r="G8" s="45" t="s">
        <v>45</v>
      </c>
    </row>
    <row r="9" spans="1:7" ht="31.5" x14ac:dyDescent="0.25">
      <c r="A9" s="45">
        <v>2</v>
      </c>
      <c r="B9" s="52" t="s">
        <v>77</v>
      </c>
      <c r="C9" s="64">
        <v>0.95483870967741924</v>
      </c>
      <c r="D9" s="65">
        <v>1</v>
      </c>
      <c r="E9" s="66">
        <v>1</v>
      </c>
      <c r="F9" s="55">
        <v>0.98494623655913971</v>
      </c>
      <c r="G9" s="45" t="s">
        <v>45</v>
      </c>
    </row>
    <row r="10" spans="1:7" ht="47.25" x14ac:dyDescent="0.25">
      <c r="A10" s="45">
        <v>2</v>
      </c>
      <c r="B10" s="52" t="s">
        <v>55</v>
      </c>
      <c r="C10" s="64">
        <v>0.95333333333333337</v>
      </c>
      <c r="D10" s="65">
        <v>1</v>
      </c>
      <c r="E10" s="66">
        <v>1</v>
      </c>
      <c r="F10" s="55">
        <v>0.98444444444444434</v>
      </c>
      <c r="G10" s="45" t="s">
        <v>45</v>
      </c>
    </row>
    <row r="11" spans="1:7" ht="15.75" x14ac:dyDescent="0.25">
      <c r="A11" s="45">
        <v>2</v>
      </c>
      <c r="B11" s="52" t="s">
        <v>54</v>
      </c>
      <c r="C11" s="64">
        <v>0.94000000000000006</v>
      </c>
      <c r="D11" s="65">
        <v>1</v>
      </c>
      <c r="E11" s="66">
        <v>1</v>
      </c>
      <c r="F11" s="55">
        <v>0.98</v>
      </c>
      <c r="G11" s="45" t="s">
        <v>45</v>
      </c>
    </row>
    <row r="12" spans="1:7" ht="15.75" x14ac:dyDescent="0.25">
      <c r="A12" s="45">
        <v>2</v>
      </c>
      <c r="B12" s="52" t="s">
        <v>69</v>
      </c>
      <c r="C12" s="64">
        <v>0.93333333333333335</v>
      </c>
      <c r="D12" s="65">
        <v>1</v>
      </c>
      <c r="E12" s="66">
        <v>1</v>
      </c>
      <c r="F12" s="55">
        <v>0.97777777777777786</v>
      </c>
      <c r="G12" s="45" t="s">
        <v>45</v>
      </c>
    </row>
    <row r="13" spans="1:7" ht="31.5" x14ac:dyDescent="0.25">
      <c r="A13" s="45">
        <v>3</v>
      </c>
      <c r="B13" s="52" t="s">
        <v>75</v>
      </c>
      <c r="C13" s="64">
        <v>0.95862068965517244</v>
      </c>
      <c r="D13" s="65">
        <v>1</v>
      </c>
      <c r="E13" s="66">
        <v>0.96551724137931039</v>
      </c>
      <c r="F13" s="55">
        <v>0.97471264367816091</v>
      </c>
      <c r="G13" s="45" t="s">
        <v>45</v>
      </c>
    </row>
    <row r="14" spans="1:7" ht="15.75" x14ac:dyDescent="0.25">
      <c r="A14" s="45">
        <v>4</v>
      </c>
      <c r="B14" s="52" t="s">
        <v>73</v>
      </c>
      <c r="C14" s="64">
        <v>0.94000000000000006</v>
      </c>
      <c r="D14" s="65">
        <v>0.96666666666666667</v>
      </c>
      <c r="E14" s="66">
        <v>0.96666666666666667</v>
      </c>
      <c r="F14" s="55">
        <v>0.95777777777777784</v>
      </c>
      <c r="G14" s="45" t="s">
        <v>45</v>
      </c>
    </row>
    <row r="15" spans="1:7" ht="15.75" x14ac:dyDescent="0.25">
      <c r="A15" s="45">
        <v>5</v>
      </c>
      <c r="B15" s="52" t="s">
        <v>57</v>
      </c>
      <c r="C15" s="64">
        <v>0.96</v>
      </c>
      <c r="D15" s="65">
        <v>1</v>
      </c>
      <c r="E15" s="66">
        <v>0.9</v>
      </c>
      <c r="F15" s="55">
        <v>0.95333333333333325</v>
      </c>
      <c r="G15" s="45" t="s">
        <v>45</v>
      </c>
    </row>
    <row r="16" spans="1:7" ht="18.600000000000001" customHeight="1" x14ac:dyDescent="0.25">
      <c r="A16" s="45">
        <v>5</v>
      </c>
      <c r="B16" s="52" t="s">
        <v>71</v>
      </c>
      <c r="C16" s="64">
        <v>0.95862068965517244</v>
      </c>
      <c r="D16" s="65">
        <v>0.96551724137931039</v>
      </c>
      <c r="E16" s="66">
        <v>0.93103448275862066</v>
      </c>
      <c r="F16" s="55">
        <v>0.9517241379310345</v>
      </c>
      <c r="G16" s="45" t="s">
        <v>45</v>
      </c>
    </row>
    <row r="17" spans="1:20" ht="15.75" x14ac:dyDescent="0.25">
      <c r="A17" s="45">
        <v>5</v>
      </c>
      <c r="B17" s="52" t="s">
        <v>50</v>
      </c>
      <c r="C17" s="64">
        <v>0.876470588235294</v>
      </c>
      <c r="D17" s="65">
        <v>1</v>
      </c>
      <c r="E17" s="66">
        <v>0.97058823529411764</v>
      </c>
      <c r="F17" s="55">
        <v>0.94901960784313732</v>
      </c>
      <c r="G17" s="45" t="s">
        <v>45</v>
      </c>
    </row>
    <row r="18" spans="1:20" ht="15.75" x14ac:dyDescent="0.25">
      <c r="A18" s="45">
        <v>6</v>
      </c>
      <c r="B18" s="52" t="s">
        <v>66</v>
      </c>
      <c r="C18" s="64">
        <v>0.86666666666666659</v>
      </c>
      <c r="D18" s="65">
        <v>0.96666666666666667</v>
      </c>
      <c r="E18" s="66">
        <v>1</v>
      </c>
      <c r="F18" s="55">
        <v>0.94444444444444431</v>
      </c>
      <c r="G18" s="45" t="s">
        <v>45</v>
      </c>
    </row>
    <row r="19" spans="1:20" ht="31.5" x14ac:dyDescent="0.25">
      <c r="A19" s="45">
        <v>7</v>
      </c>
      <c r="B19" s="44" t="s">
        <v>61</v>
      </c>
      <c r="C19" s="64">
        <v>0.7310344827586206</v>
      </c>
      <c r="D19" s="65">
        <v>1</v>
      </c>
      <c r="E19" s="66">
        <v>0.96551724137931039</v>
      </c>
      <c r="F19" s="55">
        <v>0.9</v>
      </c>
      <c r="G19" s="45" t="s">
        <v>45</v>
      </c>
    </row>
    <row r="20" spans="1:20" ht="18.75" x14ac:dyDescent="0.3">
      <c r="A20" s="45">
        <v>7</v>
      </c>
      <c r="B20" s="44" t="s">
        <v>91</v>
      </c>
      <c r="C20" s="64">
        <v>0.73333333333333339</v>
      </c>
      <c r="D20" s="65">
        <v>1</v>
      </c>
      <c r="E20" s="66">
        <v>0.96666666666666667</v>
      </c>
      <c r="F20" s="55">
        <v>0.9</v>
      </c>
      <c r="G20" s="45" t="s">
        <v>45</v>
      </c>
      <c r="J20" s="137" t="s">
        <v>92</v>
      </c>
      <c r="K20" s="138"/>
      <c r="L20" s="138"/>
      <c r="M20" s="138"/>
      <c r="N20" s="138"/>
      <c r="O20" s="138"/>
      <c r="P20" s="138"/>
      <c r="Q20" s="139" t="s">
        <v>38</v>
      </c>
      <c r="R20" s="140"/>
      <c r="S20" s="138" t="s">
        <v>39</v>
      </c>
      <c r="T20" s="138"/>
    </row>
    <row r="21" spans="1:20" ht="18.75" x14ac:dyDescent="0.3">
      <c r="A21" s="45">
        <v>8</v>
      </c>
      <c r="B21" s="44" t="s">
        <v>62</v>
      </c>
      <c r="C21" s="64">
        <v>0.82424242424242422</v>
      </c>
      <c r="D21" s="65">
        <v>0.96969696969696972</v>
      </c>
      <c r="E21" s="66">
        <v>0.87878787878787878</v>
      </c>
      <c r="F21" s="55">
        <v>0.89090909090909098</v>
      </c>
      <c r="G21" s="45" t="s">
        <v>45</v>
      </c>
      <c r="J21" s="146" t="s">
        <v>45</v>
      </c>
      <c r="K21" s="146"/>
      <c r="L21" s="146"/>
      <c r="M21" s="146"/>
      <c r="N21" s="146"/>
      <c r="O21" s="146"/>
      <c r="P21" s="146"/>
      <c r="Q21" s="141">
        <f>COUNTIF(G6:G24,"Высокий уровень")</f>
        <v>18</v>
      </c>
      <c r="R21" s="141"/>
      <c r="S21" s="142">
        <f>Q21/19</f>
        <v>0.94736842105263153</v>
      </c>
      <c r="T21" s="142"/>
    </row>
    <row r="22" spans="1:20" ht="32.25" x14ac:dyDescent="0.3">
      <c r="A22" s="45">
        <v>9</v>
      </c>
      <c r="B22" s="44" t="s">
        <v>84</v>
      </c>
      <c r="C22" s="64">
        <v>0.67058823529411771</v>
      </c>
      <c r="D22" s="65">
        <v>1</v>
      </c>
      <c r="E22" s="66">
        <v>0.94117647058823528</v>
      </c>
      <c r="F22" s="55">
        <v>0.87058823529411766</v>
      </c>
      <c r="G22" s="45" t="s">
        <v>45</v>
      </c>
      <c r="J22" s="143" t="s">
        <v>125</v>
      </c>
      <c r="K22" s="143"/>
      <c r="L22" s="143"/>
      <c r="M22" s="143"/>
      <c r="N22" s="143"/>
      <c r="O22" s="143"/>
      <c r="P22" s="143"/>
      <c r="Q22" s="144">
        <f>COUNTIF(G6:G24,"Повышенный уровень")</f>
        <v>0</v>
      </c>
      <c r="R22" s="144"/>
      <c r="S22" s="145">
        <f t="shared" ref="S22:S24" si="0">Q22/19</f>
        <v>0</v>
      </c>
      <c r="T22" s="145"/>
    </row>
    <row r="23" spans="1:20" ht="36.6" customHeight="1" x14ac:dyDescent="0.3">
      <c r="A23" s="45">
        <v>10</v>
      </c>
      <c r="B23" s="44" t="s">
        <v>82</v>
      </c>
      <c r="C23" s="64">
        <v>0.58666666666666667</v>
      </c>
      <c r="D23" s="65">
        <v>1</v>
      </c>
      <c r="E23" s="66">
        <v>0.93333333333333335</v>
      </c>
      <c r="F23" s="55">
        <v>0.84</v>
      </c>
      <c r="G23" s="45" t="s">
        <v>45</v>
      </c>
      <c r="J23" s="152" t="s">
        <v>46</v>
      </c>
      <c r="K23" s="152"/>
      <c r="L23" s="152"/>
      <c r="M23" s="152"/>
      <c r="N23" s="152"/>
      <c r="O23" s="152"/>
      <c r="P23" s="152"/>
      <c r="Q23" s="147">
        <f>COUNTIF(G6:G24,"Средний уровень")</f>
        <v>1</v>
      </c>
      <c r="R23" s="147"/>
      <c r="S23" s="148">
        <f t="shared" si="0"/>
        <v>5.2631578947368418E-2</v>
      </c>
      <c r="T23" s="148"/>
    </row>
    <row r="24" spans="1:20" ht="32.25" x14ac:dyDescent="0.3">
      <c r="A24" s="45">
        <v>11</v>
      </c>
      <c r="B24" s="44" t="s">
        <v>67</v>
      </c>
      <c r="C24" s="64">
        <v>0.6</v>
      </c>
      <c r="D24" s="65">
        <v>0.8529411764705882</v>
      </c>
      <c r="E24" s="66">
        <v>0.67647058823529416</v>
      </c>
      <c r="F24" s="55">
        <v>0.70980392156862748</v>
      </c>
      <c r="G24" s="45" t="s">
        <v>46</v>
      </c>
      <c r="J24" s="149" t="s">
        <v>47</v>
      </c>
      <c r="K24" s="149"/>
      <c r="L24" s="149"/>
      <c r="M24" s="149"/>
      <c r="N24" s="149"/>
      <c r="O24" s="149"/>
      <c r="P24" s="149"/>
      <c r="Q24" s="150">
        <f>COUNTIF(G6:G24,"Низкий уровень")</f>
        <v>0</v>
      </c>
      <c r="R24" s="150"/>
      <c r="S24" s="151">
        <f t="shared" si="0"/>
        <v>0</v>
      </c>
      <c r="T24" s="151"/>
    </row>
  </sheetData>
  <mergeCells count="19">
    <mergeCell ref="J24:P24"/>
    <mergeCell ref="Q24:R24"/>
    <mergeCell ref="S24:T24"/>
    <mergeCell ref="J22:P22"/>
    <mergeCell ref="Q22:R22"/>
    <mergeCell ref="S22:T22"/>
    <mergeCell ref="J23:P23"/>
    <mergeCell ref="Q23:R23"/>
    <mergeCell ref="S23:T23"/>
    <mergeCell ref="Q20:R20"/>
    <mergeCell ref="S20:T20"/>
    <mergeCell ref="J21:P21"/>
    <mergeCell ref="Q21:R21"/>
    <mergeCell ref="S21:T21"/>
    <mergeCell ref="A2:G2"/>
    <mergeCell ref="A3:G3"/>
    <mergeCell ref="A4:G4"/>
    <mergeCell ref="A1:G1"/>
    <mergeCell ref="J20:P20"/>
  </mergeCells>
  <pageMargins left="0.7" right="0.7" top="0.75" bottom="0.75" header="0.3" footer="0.3"/>
  <pageSetup paperSize="9" orientation="landscape" r:id="rId1"/>
  <headerFooter>
    <oddHeader>&amp;C&amp;"Times New Roman,обычный"Независимая оценка качества образовательной деятельности организаций, осуществляющих образовательную деятельность по программам среднего профессионального образования на территории Орловской области (НОК ОД СПО)</oddHeader>
    <oddFooter>&amp;C&amp;"Times New Roman,обычный"г. Орел, 2015 г.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indowProtection="1" view="pageLayout" zoomScale="67" zoomScaleNormal="75" zoomScalePageLayoutView="67" workbookViewId="0">
      <selection activeCell="A6" sqref="A6"/>
    </sheetView>
  </sheetViews>
  <sheetFormatPr defaultRowHeight="15" x14ac:dyDescent="0.25"/>
  <cols>
    <col min="1" max="1" width="8.85546875" customWidth="1"/>
    <col min="2" max="2" width="35.5703125" customWidth="1"/>
    <col min="3" max="7" width="8.85546875" style="48"/>
    <col min="8" max="8" width="26.7109375" style="49" customWidth="1"/>
  </cols>
  <sheetData>
    <row r="1" spans="1:21" s="47" customFormat="1" ht="41.45" customHeight="1" x14ac:dyDescent="0.3">
      <c r="A1" s="181" t="s">
        <v>36</v>
      </c>
      <c r="B1" s="182"/>
      <c r="C1" s="182"/>
      <c r="D1" s="182"/>
      <c r="E1" s="182"/>
      <c r="F1" s="182"/>
      <c r="G1" s="182"/>
      <c r="H1" s="182"/>
    </row>
    <row r="2" spans="1:21" ht="15.75" x14ac:dyDescent="0.25">
      <c r="A2" s="246" t="s">
        <v>94</v>
      </c>
      <c r="B2" s="247"/>
      <c r="C2" s="247"/>
      <c r="D2" s="247"/>
      <c r="E2" s="247"/>
      <c r="F2" s="247"/>
      <c r="G2" s="247"/>
      <c r="H2" s="248"/>
      <c r="I2" s="79"/>
    </row>
    <row r="3" spans="1:21" ht="15.75" x14ac:dyDescent="0.25">
      <c r="A3" s="249" t="s">
        <v>95</v>
      </c>
      <c r="B3" s="250"/>
      <c r="C3" s="250"/>
      <c r="D3" s="250"/>
      <c r="E3" s="250"/>
      <c r="F3" s="250"/>
      <c r="G3" s="250"/>
      <c r="H3" s="251"/>
      <c r="I3" s="79"/>
    </row>
    <row r="4" spans="1:21" ht="15.75" x14ac:dyDescent="0.25">
      <c r="A4" s="252" t="s">
        <v>96</v>
      </c>
      <c r="B4" s="253"/>
      <c r="C4" s="253"/>
      <c r="D4" s="253"/>
      <c r="E4" s="253"/>
      <c r="F4" s="253"/>
      <c r="G4" s="253"/>
      <c r="H4" s="254"/>
      <c r="I4" s="79"/>
    </row>
    <row r="5" spans="1:21" ht="15.75" x14ac:dyDescent="0.25">
      <c r="A5" s="255" t="s">
        <v>97</v>
      </c>
      <c r="B5" s="256"/>
      <c r="C5" s="256"/>
      <c r="D5" s="256"/>
      <c r="E5" s="256"/>
      <c r="F5" s="256"/>
      <c r="G5" s="256"/>
      <c r="H5" s="257"/>
      <c r="I5" s="79"/>
    </row>
    <row r="6" spans="1:21" ht="94.5" x14ac:dyDescent="0.25">
      <c r="A6" s="56" t="s">
        <v>32</v>
      </c>
      <c r="B6" s="50" t="s">
        <v>68</v>
      </c>
      <c r="C6" s="67" t="s">
        <v>26</v>
      </c>
      <c r="D6" s="68" t="s">
        <v>27</v>
      </c>
      <c r="E6" s="69" t="s">
        <v>28</v>
      </c>
      <c r="F6" s="70" t="s">
        <v>33</v>
      </c>
      <c r="G6" s="71" t="s">
        <v>34</v>
      </c>
      <c r="H6" s="50" t="s">
        <v>35</v>
      </c>
      <c r="I6" s="79"/>
    </row>
    <row r="7" spans="1:21" ht="31.5" x14ac:dyDescent="0.25">
      <c r="A7" s="54">
        <v>1</v>
      </c>
      <c r="B7" s="52" t="s">
        <v>59</v>
      </c>
      <c r="C7" s="72">
        <v>0.90243902439024393</v>
      </c>
      <c r="D7" s="73">
        <v>0.82857142857142863</v>
      </c>
      <c r="E7" s="74">
        <v>0.81300813008130091</v>
      </c>
      <c r="F7" s="75">
        <v>1</v>
      </c>
      <c r="G7" s="76">
        <v>0.88600464576074334</v>
      </c>
      <c r="H7" s="56" t="s">
        <v>45</v>
      </c>
      <c r="I7" s="79"/>
    </row>
    <row r="8" spans="1:21" ht="31.5" x14ac:dyDescent="0.25">
      <c r="A8" s="54">
        <v>2</v>
      </c>
      <c r="B8" s="52" t="s">
        <v>72</v>
      </c>
      <c r="C8" s="72">
        <v>1</v>
      </c>
      <c r="D8" s="73">
        <v>0.51428571428571423</v>
      </c>
      <c r="E8" s="74">
        <v>1</v>
      </c>
      <c r="F8" s="75">
        <v>1</v>
      </c>
      <c r="G8" s="76">
        <v>0.87857142857142856</v>
      </c>
      <c r="H8" s="56" t="s">
        <v>45</v>
      </c>
      <c r="I8" s="79"/>
    </row>
    <row r="9" spans="1:21" ht="31.5" x14ac:dyDescent="0.25">
      <c r="A9" s="54">
        <v>3</v>
      </c>
      <c r="B9" s="52" t="s">
        <v>84</v>
      </c>
      <c r="C9" s="72">
        <v>0.875</v>
      </c>
      <c r="D9" s="73">
        <v>0.85416666666666663</v>
      </c>
      <c r="E9" s="74">
        <v>0.69444444444444442</v>
      </c>
      <c r="F9" s="75">
        <v>1</v>
      </c>
      <c r="G9" s="76">
        <v>0.85590277777777768</v>
      </c>
      <c r="H9" s="56" t="s">
        <v>45</v>
      </c>
      <c r="I9" s="79"/>
    </row>
    <row r="10" spans="1:21" ht="31.5" x14ac:dyDescent="0.25">
      <c r="A10" s="54">
        <v>4</v>
      </c>
      <c r="B10" s="52" t="s">
        <v>78</v>
      </c>
      <c r="C10" s="72">
        <v>0.81609195402298851</v>
      </c>
      <c r="D10" s="73">
        <v>0.96551724137931039</v>
      </c>
      <c r="E10" s="74">
        <v>0.52681992337164762</v>
      </c>
      <c r="F10" s="75">
        <v>1</v>
      </c>
      <c r="G10" s="76">
        <v>0.82710727969348663</v>
      </c>
      <c r="H10" s="56" t="s">
        <v>45</v>
      </c>
      <c r="I10" s="79"/>
    </row>
    <row r="11" spans="1:21" ht="31.5" x14ac:dyDescent="0.25">
      <c r="A11" s="54">
        <v>5</v>
      </c>
      <c r="B11" s="52" t="s">
        <v>80</v>
      </c>
      <c r="C11" s="72">
        <v>0.83870967741935487</v>
      </c>
      <c r="D11" s="73">
        <v>0.9124423963133641</v>
      </c>
      <c r="E11" s="74">
        <v>0.55683563748079878</v>
      </c>
      <c r="F11" s="75">
        <v>0.98617511520737322</v>
      </c>
      <c r="G11" s="76">
        <v>0.82354070660522272</v>
      </c>
      <c r="H11" s="56" t="s">
        <v>45</v>
      </c>
      <c r="I11" s="79"/>
    </row>
    <row r="12" spans="1:21" ht="47.25" x14ac:dyDescent="0.25">
      <c r="A12" s="54">
        <v>6</v>
      </c>
      <c r="B12" s="52" t="s">
        <v>76</v>
      </c>
      <c r="C12" s="72">
        <v>0.98837209302325579</v>
      </c>
      <c r="D12" s="73">
        <v>1</v>
      </c>
      <c r="E12" s="74">
        <v>0.21802325581395351</v>
      </c>
      <c r="F12" s="75">
        <v>1</v>
      </c>
      <c r="G12" s="76">
        <v>0.80159883720930236</v>
      </c>
      <c r="H12" s="56" t="s">
        <v>45</v>
      </c>
      <c r="I12" s="79"/>
    </row>
    <row r="13" spans="1:21" ht="31.5" x14ac:dyDescent="0.25">
      <c r="A13" s="54">
        <v>7</v>
      </c>
      <c r="B13" s="52" t="s">
        <v>83</v>
      </c>
      <c r="C13" s="72">
        <v>0.85714285714285721</v>
      </c>
      <c r="D13" s="73">
        <v>0.98136645962732916</v>
      </c>
      <c r="E13" s="74">
        <v>0.25879917184265011</v>
      </c>
      <c r="F13" s="75">
        <v>0.99378881987577639</v>
      </c>
      <c r="G13" s="76">
        <v>0.77277432712215322</v>
      </c>
      <c r="H13" s="56" t="s">
        <v>125</v>
      </c>
      <c r="I13" s="79"/>
    </row>
    <row r="14" spans="1:21" ht="31.5" x14ac:dyDescent="0.25">
      <c r="A14" s="54">
        <v>7</v>
      </c>
      <c r="B14" s="52" t="s">
        <v>71</v>
      </c>
      <c r="C14" s="72">
        <v>0.94537815126050417</v>
      </c>
      <c r="D14" s="73">
        <v>0.7857142857142857</v>
      </c>
      <c r="E14" s="74">
        <v>0.36764705882352944</v>
      </c>
      <c r="F14" s="75">
        <v>0.98319327731092432</v>
      </c>
      <c r="G14" s="76">
        <v>0.77048319327731096</v>
      </c>
      <c r="H14" s="56" t="s">
        <v>125</v>
      </c>
      <c r="I14" s="79"/>
    </row>
    <row r="15" spans="1:21" ht="47.25" x14ac:dyDescent="0.25">
      <c r="A15" s="54">
        <v>8</v>
      </c>
      <c r="B15" s="52" t="s">
        <v>70</v>
      </c>
      <c r="C15" s="72">
        <v>1</v>
      </c>
      <c r="D15" s="73">
        <v>0.98245614035087714</v>
      </c>
      <c r="E15" s="74">
        <v>3.6549707602339179E-2</v>
      </c>
      <c r="F15" s="75">
        <v>1</v>
      </c>
      <c r="G15" s="76">
        <v>0.75475146198830412</v>
      </c>
      <c r="H15" s="56" t="s">
        <v>125</v>
      </c>
      <c r="I15" s="79"/>
    </row>
    <row r="16" spans="1:21" ht="32.25" x14ac:dyDescent="0.3">
      <c r="A16" s="54">
        <v>9</v>
      </c>
      <c r="B16" s="52" t="s">
        <v>73</v>
      </c>
      <c r="C16" s="72">
        <v>1</v>
      </c>
      <c r="D16" s="73">
        <v>0.78612716763005785</v>
      </c>
      <c r="E16" s="74">
        <v>0.19267822736030829</v>
      </c>
      <c r="F16" s="75">
        <v>1</v>
      </c>
      <c r="G16" s="76">
        <v>0.74470134874759153</v>
      </c>
      <c r="H16" s="56" t="s">
        <v>46</v>
      </c>
      <c r="I16" s="79"/>
      <c r="K16" s="204" t="s">
        <v>93</v>
      </c>
      <c r="L16" s="205"/>
      <c r="M16" s="205"/>
      <c r="N16" s="205"/>
      <c r="O16" s="205"/>
      <c r="P16" s="205"/>
      <c r="Q16" s="206"/>
      <c r="R16" s="139" t="s">
        <v>38</v>
      </c>
      <c r="S16" s="140"/>
      <c r="T16" s="138" t="s">
        <v>39</v>
      </c>
      <c r="U16" s="138"/>
    </row>
    <row r="17" spans="1:21" ht="32.25" x14ac:dyDescent="0.3">
      <c r="A17" s="54">
        <v>9</v>
      </c>
      <c r="B17" s="52" t="s">
        <v>81</v>
      </c>
      <c r="C17" s="72">
        <v>0.55172413793103448</v>
      </c>
      <c r="D17" s="73">
        <v>0.55172413793103448</v>
      </c>
      <c r="E17" s="74">
        <v>0.86206896551724144</v>
      </c>
      <c r="F17" s="75">
        <v>1</v>
      </c>
      <c r="G17" s="76">
        <v>0.74137931034482762</v>
      </c>
      <c r="H17" s="56" t="s">
        <v>46</v>
      </c>
      <c r="I17" s="79"/>
      <c r="K17" s="258" t="s">
        <v>45</v>
      </c>
      <c r="L17" s="259"/>
      <c r="M17" s="259"/>
      <c r="N17" s="259"/>
      <c r="O17" s="259"/>
      <c r="P17" s="259"/>
      <c r="Q17" s="260"/>
      <c r="R17" s="261">
        <f>COUNTIF(H7:H25,"Высокий уровень")</f>
        <v>6</v>
      </c>
      <c r="S17" s="262"/>
      <c r="T17" s="142">
        <f>R17/19</f>
        <v>0.31578947368421051</v>
      </c>
      <c r="U17" s="142"/>
    </row>
    <row r="18" spans="1:21" ht="32.25" x14ac:dyDescent="0.3">
      <c r="A18" s="54">
        <v>10</v>
      </c>
      <c r="B18" s="52" t="s">
        <v>56</v>
      </c>
      <c r="C18" s="72">
        <v>0.8029197080291971</v>
      </c>
      <c r="D18" s="73">
        <v>0.62043795620437958</v>
      </c>
      <c r="E18" s="74">
        <v>0.48661800486618007</v>
      </c>
      <c r="F18" s="75">
        <v>1</v>
      </c>
      <c r="G18" s="76">
        <v>0.72749391727493928</v>
      </c>
      <c r="H18" s="56" t="s">
        <v>46</v>
      </c>
      <c r="I18" s="79"/>
      <c r="K18" s="268" t="s">
        <v>125</v>
      </c>
      <c r="L18" s="269"/>
      <c r="M18" s="269"/>
      <c r="N18" s="269"/>
      <c r="O18" s="269"/>
      <c r="P18" s="269"/>
      <c r="Q18" s="270"/>
      <c r="R18" s="271">
        <f>COUNTIF(H7:H25,"Повышенный уровень")</f>
        <v>3</v>
      </c>
      <c r="S18" s="272"/>
      <c r="T18" s="145">
        <f t="shared" ref="T18:T20" si="0">R18/19</f>
        <v>0.15789473684210525</v>
      </c>
      <c r="U18" s="145"/>
    </row>
    <row r="19" spans="1:21" ht="32.25" x14ac:dyDescent="0.3">
      <c r="A19" s="54">
        <v>11</v>
      </c>
      <c r="B19" s="52" t="s">
        <v>69</v>
      </c>
      <c r="C19" s="72">
        <v>0.85443037974683544</v>
      </c>
      <c r="D19" s="73">
        <v>0.26582278481012656</v>
      </c>
      <c r="E19" s="74">
        <v>0.76476793248945152</v>
      </c>
      <c r="F19" s="75">
        <v>1</v>
      </c>
      <c r="G19" s="76">
        <v>0.72125527426160341</v>
      </c>
      <c r="H19" s="56" t="s">
        <v>46</v>
      </c>
      <c r="I19" s="79"/>
      <c r="K19" s="273" t="s">
        <v>46</v>
      </c>
      <c r="L19" s="274"/>
      <c r="M19" s="274"/>
      <c r="N19" s="274"/>
      <c r="O19" s="274"/>
      <c r="P19" s="274"/>
      <c r="Q19" s="275"/>
      <c r="R19" s="276">
        <f>COUNTIF(H7:H25,"Средний уровень")</f>
        <v>10</v>
      </c>
      <c r="S19" s="277"/>
      <c r="T19" s="148">
        <f t="shared" si="0"/>
        <v>0.52631578947368418</v>
      </c>
      <c r="U19" s="148"/>
    </row>
    <row r="20" spans="1:21" ht="32.25" x14ac:dyDescent="0.3">
      <c r="A20" s="54">
        <v>12</v>
      </c>
      <c r="B20" s="52" t="s">
        <v>82</v>
      </c>
      <c r="C20" s="72">
        <v>0.97988505747126442</v>
      </c>
      <c r="D20" s="73">
        <v>0.43678160919540232</v>
      </c>
      <c r="E20" s="74">
        <v>0.26340996168582381</v>
      </c>
      <c r="F20" s="75">
        <v>1</v>
      </c>
      <c r="G20" s="76">
        <v>0.67001915708812265</v>
      </c>
      <c r="H20" s="56" t="s">
        <v>46</v>
      </c>
      <c r="I20" s="79"/>
      <c r="K20" s="263" t="s">
        <v>47</v>
      </c>
      <c r="L20" s="264"/>
      <c r="M20" s="264"/>
      <c r="N20" s="264"/>
      <c r="O20" s="264"/>
      <c r="P20" s="264"/>
      <c r="Q20" s="265"/>
      <c r="R20" s="266">
        <f>COUNTIF(H7:H25,"Низкий уровень")</f>
        <v>0</v>
      </c>
      <c r="S20" s="267"/>
      <c r="T20" s="151">
        <f t="shared" si="0"/>
        <v>0</v>
      </c>
      <c r="U20" s="151"/>
    </row>
    <row r="21" spans="1:21" ht="31.5" x14ac:dyDescent="0.25">
      <c r="A21" s="54">
        <v>13</v>
      </c>
      <c r="B21" s="52" t="s">
        <v>74</v>
      </c>
      <c r="C21" s="72">
        <v>0.61538461538461542</v>
      </c>
      <c r="D21" s="73">
        <v>1</v>
      </c>
      <c r="E21" s="74">
        <v>0</v>
      </c>
      <c r="F21" s="75">
        <v>1</v>
      </c>
      <c r="G21" s="76">
        <v>0.65384615384615385</v>
      </c>
      <c r="H21" s="56" t="s">
        <v>46</v>
      </c>
      <c r="I21" s="79"/>
    </row>
    <row r="22" spans="1:21" ht="31.5" x14ac:dyDescent="0.25">
      <c r="A22" s="54">
        <v>14</v>
      </c>
      <c r="B22" s="52" t="s">
        <v>77</v>
      </c>
      <c r="C22" s="72">
        <v>0.83495145631067957</v>
      </c>
      <c r="D22" s="73">
        <v>0.42718446601941745</v>
      </c>
      <c r="E22" s="74">
        <v>0.28317152103559873</v>
      </c>
      <c r="F22" s="75">
        <v>1</v>
      </c>
      <c r="G22" s="76">
        <v>0.63632686084142387</v>
      </c>
      <c r="H22" s="56" t="s">
        <v>46</v>
      </c>
      <c r="I22" s="79"/>
    </row>
    <row r="23" spans="1:21" ht="15.75" x14ac:dyDescent="0.25">
      <c r="A23" s="54">
        <v>15</v>
      </c>
      <c r="B23" s="52" t="s">
        <v>66</v>
      </c>
      <c r="C23" s="72">
        <v>0.78</v>
      </c>
      <c r="D23" s="73">
        <v>0.52</v>
      </c>
      <c r="E23" s="74">
        <v>0.25</v>
      </c>
      <c r="F23" s="75">
        <v>0.98</v>
      </c>
      <c r="G23" s="76">
        <v>0.63250000000000006</v>
      </c>
      <c r="H23" s="56" t="s">
        <v>46</v>
      </c>
      <c r="I23" s="79"/>
    </row>
    <row r="24" spans="1:21" ht="31.5" x14ac:dyDescent="0.25">
      <c r="A24" s="54">
        <v>16</v>
      </c>
      <c r="B24" s="52" t="s">
        <v>75</v>
      </c>
      <c r="C24" s="72">
        <v>0.55555555555555558</v>
      </c>
      <c r="D24" s="73">
        <v>0.79738562091503273</v>
      </c>
      <c r="E24" s="74">
        <v>0.16339869281045752</v>
      </c>
      <c r="F24" s="75">
        <v>0.96078431372549022</v>
      </c>
      <c r="G24" s="76">
        <v>0.61928104575163401</v>
      </c>
      <c r="H24" s="56" t="s">
        <v>46</v>
      </c>
      <c r="I24" s="79"/>
    </row>
    <row r="25" spans="1:21" ht="31.5" x14ac:dyDescent="0.25">
      <c r="A25" s="54">
        <v>17</v>
      </c>
      <c r="B25" s="52" t="s">
        <v>79</v>
      </c>
      <c r="C25" s="72">
        <v>0.98901098901098905</v>
      </c>
      <c r="D25" s="73">
        <v>0</v>
      </c>
      <c r="E25" s="74">
        <v>4.5787545787545791E-2</v>
      </c>
      <c r="F25" s="75">
        <v>1</v>
      </c>
      <c r="G25" s="76">
        <v>0.50869963369963367</v>
      </c>
      <c r="H25" s="56" t="s">
        <v>46</v>
      </c>
      <c r="I25" s="79"/>
    </row>
  </sheetData>
  <mergeCells count="20">
    <mergeCell ref="K20:Q20"/>
    <mergeCell ref="R20:S20"/>
    <mergeCell ref="T20:U20"/>
    <mergeCell ref="K18:Q18"/>
    <mergeCell ref="R18:S18"/>
    <mergeCell ref="T18:U18"/>
    <mergeCell ref="K19:Q19"/>
    <mergeCell ref="R19:S19"/>
    <mergeCell ref="T19:U19"/>
    <mergeCell ref="K16:Q16"/>
    <mergeCell ref="R16:S16"/>
    <mergeCell ref="T16:U16"/>
    <mergeCell ref="K17:Q17"/>
    <mergeCell ref="R17:S17"/>
    <mergeCell ref="T17:U17"/>
    <mergeCell ref="A2:H2"/>
    <mergeCell ref="A3:H3"/>
    <mergeCell ref="A4:H4"/>
    <mergeCell ref="A5:H5"/>
    <mergeCell ref="A1:H1"/>
  </mergeCells>
  <pageMargins left="0.7" right="0.7" top="0.75" bottom="0.75" header="0.3" footer="0.3"/>
  <pageSetup paperSize="9" orientation="landscape" r:id="rId1"/>
  <headerFooter>
    <oddHeader>&amp;C&amp;"Times New Roman,обычный"Независимая оценка качества образовательной деятельности организаций, осуществляющих образовательную деятельность по программам среднего профессионального образования на территории Орловской области (НОК ОД СПО)</oddHeader>
    <oddFooter>&amp;C&amp;"Times New Roman,обычный"г. Орел, 2015 г.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Re</vt:lpstr>
      <vt:lpstr>F1</vt:lpstr>
      <vt:lpstr>F2</vt:lpstr>
      <vt:lpstr>F3</vt:lpstr>
      <vt:lpstr>F4</vt:lpstr>
      <vt:lpstr>F5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Ломанова</dc:creator>
  <cp:lastModifiedBy>user</cp:lastModifiedBy>
  <cp:lastPrinted>2015-12-30T11:38:53Z</cp:lastPrinted>
  <dcterms:created xsi:type="dcterms:W3CDTF">2015-12-03T09:52:39Z</dcterms:created>
  <dcterms:modified xsi:type="dcterms:W3CDTF">2016-01-12T06:05:20Z</dcterms:modified>
</cp:coreProperties>
</file>